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sniaka\Desktop\RADA INSTYTUTU\dokumentacja na Senat\LM\"/>
    </mc:Choice>
  </mc:AlternateContent>
  <xr:revisionPtr revIDLastSave="0" documentId="8_{668DF934-D797-49D5-984E-472E54099835}" xr6:coauthVersionLast="36" xr6:coauthVersionMax="36" xr10:uidLastSave="{00000000-0000-0000-0000-000000000000}"/>
  <bookViews>
    <workbookView xWindow="0" yWindow="0" windowWidth="23040" windowHeight="9060" xr2:uid="{D2149AE8-7B7C-4BAC-9EAD-1D97A3A1C3C9}"/>
  </bookViews>
  <sheets>
    <sheet name="plan po zmianach stacjonarne " sheetId="4" r:id="rId1"/>
    <sheet name="plan po zmianach niestacjonarne" sheetId="5" r:id="rId2"/>
  </sheets>
  <definedNames>
    <definedName name="_xlnm._FilterDatabase" localSheetId="0" hidden="1">'plan po zmianach stacjonarne '!$A$1:$AG$93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66" i="5" l="1"/>
  <c r="L66" i="5"/>
  <c r="H72" i="4"/>
  <c r="L72" i="4"/>
  <c r="P72" i="4"/>
  <c r="T72" i="4"/>
  <c r="X72" i="4" l="1"/>
  <c r="D57" i="4"/>
  <c r="AF72" i="4"/>
  <c r="AB72" i="4"/>
  <c r="I4" i="4" l="1"/>
  <c r="D52" i="5"/>
  <c r="D4" i="5"/>
  <c r="F72" i="5"/>
  <c r="D64" i="5"/>
  <c r="E62" i="5"/>
  <c r="D62" i="5"/>
  <c r="AG52" i="5"/>
  <c r="AD52" i="5"/>
  <c r="AC52" i="5"/>
  <c r="Z52" i="5"/>
  <c r="Y52" i="5"/>
  <c r="U52" i="5"/>
  <c r="R52" i="5"/>
  <c r="Q52" i="5"/>
  <c r="N52" i="5"/>
  <c r="I52" i="5"/>
  <c r="F52" i="5"/>
  <c r="E52" i="5"/>
  <c r="AG4" i="5"/>
  <c r="AE4" i="5"/>
  <c r="AE66" i="5" s="1"/>
  <c r="AD4" i="5"/>
  <c r="AD66" i="5" s="1"/>
  <c r="AC4" i="5"/>
  <c r="AC66" i="5" s="1"/>
  <c r="AA4" i="5"/>
  <c r="AA66" i="5" s="1"/>
  <c r="Z4" i="5"/>
  <c r="Z66" i="5" s="1"/>
  <c r="Y4" i="5"/>
  <c r="W4" i="5"/>
  <c r="W66" i="5" s="1"/>
  <c r="V4" i="5"/>
  <c r="V66" i="5" s="1"/>
  <c r="U4" i="5"/>
  <c r="U66" i="5" s="1"/>
  <c r="S4" i="5"/>
  <c r="S66" i="5" s="1"/>
  <c r="R4" i="5"/>
  <c r="R66" i="5" s="1"/>
  <c r="Q4" i="5"/>
  <c r="Q66" i="5" s="1"/>
  <c r="O4" i="5"/>
  <c r="O66" i="5" s="1"/>
  <c r="N4" i="5"/>
  <c r="M4" i="5"/>
  <c r="M66" i="5" s="1"/>
  <c r="J70" i="5" s="1"/>
  <c r="K4" i="5"/>
  <c r="K66" i="5" s="1"/>
  <c r="J4" i="5"/>
  <c r="J66" i="5" s="1"/>
  <c r="I4" i="5"/>
  <c r="I66" i="5" s="1"/>
  <c r="G4" i="5"/>
  <c r="G66" i="5" s="1"/>
  <c r="F4" i="5"/>
  <c r="F66" i="5" s="1"/>
  <c r="E4" i="5"/>
  <c r="N66" i="5" l="1"/>
  <c r="Y66" i="5"/>
  <c r="AG66" i="5"/>
  <c r="AD70" i="5"/>
  <c r="V70" i="5"/>
  <c r="F70" i="5"/>
  <c r="R70" i="5"/>
  <c r="N70" i="5"/>
  <c r="Z70" i="5"/>
  <c r="J68" i="5"/>
  <c r="D66" i="5"/>
  <c r="F71" i="5"/>
  <c r="E66" i="5"/>
  <c r="V68" i="5"/>
  <c r="D4" i="4" l="1"/>
  <c r="E4" i="4"/>
  <c r="F4" i="4"/>
  <c r="G4" i="4"/>
  <c r="G72" i="4" s="1"/>
  <c r="J4" i="4"/>
  <c r="J72" i="4" s="1"/>
  <c r="K4" i="4"/>
  <c r="K72" i="4" s="1"/>
  <c r="M4" i="4"/>
  <c r="M72" i="4" s="1"/>
  <c r="N4" i="4"/>
  <c r="N72" i="4" s="1"/>
  <c r="N74" i="4" s="1"/>
  <c r="O4" i="4"/>
  <c r="O72" i="4" s="1"/>
  <c r="Q4" i="4"/>
  <c r="R4" i="4"/>
  <c r="S4" i="4"/>
  <c r="S72" i="4" s="1"/>
  <c r="U4" i="4"/>
  <c r="V4" i="4"/>
  <c r="V72" i="4" s="1"/>
  <c r="W4" i="4"/>
  <c r="W72" i="4" s="1"/>
  <c r="Y4" i="4"/>
  <c r="Z4" i="4"/>
  <c r="AA4" i="4"/>
  <c r="AC4" i="4"/>
  <c r="AD4" i="4"/>
  <c r="AE4" i="4"/>
  <c r="AG4" i="4"/>
  <c r="E57" i="4"/>
  <c r="E72" i="4" s="1"/>
  <c r="F57" i="4"/>
  <c r="F72" i="4" s="1"/>
  <c r="F74" i="4" s="1"/>
  <c r="I57" i="4"/>
  <c r="I72" i="4" s="1"/>
  <c r="F76" i="4" s="1"/>
  <c r="Q57" i="4"/>
  <c r="R57" i="4"/>
  <c r="R72" i="4" s="1"/>
  <c r="U57" i="4"/>
  <c r="Y57" i="4"/>
  <c r="Y72" i="4" s="1"/>
  <c r="V76" i="4" s="1"/>
  <c r="Z57" i="4"/>
  <c r="Z72" i="4" s="1"/>
  <c r="AC57" i="4"/>
  <c r="AC72" i="4" s="1"/>
  <c r="Z76" i="4" s="1"/>
  <c r="AD57" i="4"/>
  <c r="AD72" i="4" s="1"/>
  <c r="AD74" i="4" s="1"/>
  <c r="AD75" i="4" s="1"/>
  <c r="AG57" i="4"/>
  <c r="AG72" i="4" s="1"/>
  <c r="AD76" i="4" s="1"/>
  <c r="D68" i="4"/>
  <c r="E68" i="4"/>
  <c r="D70" i="4"/>
  <c r="J76" i="4"/>
  <c r="R74" i="4"/>
  <c r="AA72" i="4"/>
  <c r="AE72" i="4"/>
  <c r="F78" i="4"/>
  <c r="Z74" i="4" l="1"/>
  <c r="D72" i="4"/>
  <c r="U72" i="4"/>
  <c r="R76" i="4" s="1"/>
  <c r="F77" i="4"/>
  <c r="Q72" i="4"/>
  <c r="N76" i="4" s="1"/>
  <c r="V74" i="4"/>
  <c r="V75" i="4" s="1"/>
  <c r="N75" i="4"/>
  <c r="J74" i="4"/>
  <c r="F75" i="4" s="1"/>
  <c r="T66" i="5"/>
  <c r="R68" i="5" s="1"/>
  <c r="F68" i="5"/>
  <c r="F69" i="5" s="1"/>
  <c r="P66" i="5"/>
  <c r="N68" i="5"/>
  <c r="N69" i="5" s="1"/>
  <c r="AB66" i="5"/>
  <c r="Z68" i="5"/>
  <c r="V69" i="5" s="1"/>
  <c r="AF66" i="5"/>
  <c r="AD68" i="5" s="1"/>
  <c r="AD69" i="5" s="1"/>
</calcChain>
</file>

<file path=xl/sharedStrings.xml><?xml version="1.0" encoding="utf-8"?>
<sst xmlns="http://schemas.openxmlformats.org/spreadsheetml/2006/main" count="559" uniqueCount="186">
  <si>
    <t>1.</t>
  </si>
  <si>
    <t>Audyt logistyczny w przedsiębiorstwach międzynarodowych</t>
  </si>
  <si>
    <t>Z3</t>
  </si>
  <si>
    <t>2.</t>
  </si>
  <si>
    <t>Biznes międzynarodowy </t>
  </si>
  <si>
    <t>Z2</t>
  </si>
  <si>
    <t>3.</t>
  </si>
  <si>
    <t>Z6</t>
  </si>
  <si>
    <t>4.</t>
  </si>
  <si>
    <t>E1</t>
  </si>
  <si>
    <t>5.</t>
  </si>
  <si>
    <t>Globalizacja procesów logistycznych </t>
  </si>
  <si>
    <t>E5</t>
  </si>
  <si>
    <t>6.</t>
  </si>
  <si>
    <t>Z5</t>
  </si>
  <si>
    <t>7.</t>
  </si>
  <si>
    <t>8.</t>
  </si>
  <si>
    <t>Z4</t>
  </si>
  <si>
    <t>9.</t>
  </si>
  <si>
    <r>
      <t>Język obcy 1.1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</si>
  <si>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Z1</t>
  </si>
  <si>
    <t>10.</t>
  </si>
  <si>
    <r>
      <t>Język obcy 1.2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</si>
  <si>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11.</t>
  </si>
  <si>
    <r>
      <t>Język obcy 1.3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</si>
  <si>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12.</t>
  </si>
  <si>
    <r>
      <t>Język obcy 1.4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</si>
  <si>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E4</t>
  </si>
  <si>
    <t>13.</t>
  </si>
  <si>
    <r>
      <t>Język obcy 2.1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</si>
  <si>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14.</t>
  </si>
  <si>
    <r>
      <t>Język obcy 2.2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</si>
  <si>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15.</t>
  </si>
  <si>
    <r>
      <t>Język obcy 2.3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</si>
  <si>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16.</t>
  </si>
  <si>
    <r>
      <t>Język obcy 2.4 (studia stacjonarne)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</si>
  <si>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17.</t>
  </si>
  <si>
    <t>Logistyka magazynowania </t>
  </si>
  <si>
    <t>18.</t>
  </si>
  <si>
    <t>19.</t>
  </si>
  <si>
    <t>E2</t>
  </si>
  <si>
    <t>20.</t>
  </si>
  <si>
    <t>21.</t>
  </si>
  <si>
    <t>Matematyka w zastosowaniach ekonomicznych </t>
  </si>
  <si>
    <t>22.</t>
  </si>
  <si>
    <t>23.</t>
  </si>
  <si>
    <t>24.</t>
  </si>
  <si>
    <t>Z7</t>
  </si>
  <si>
    <t>25.</t>
  </si>
  <si>
    <t>26.</t>
  </si>
  <si>
    <t>Metody informatyczne w logistyce </t>
  </si>
  <si>
    <t>27.</t>
  </si>
  <si>
    <t>Metrologia </t>
  </si>
  <si>
    <t>E3</t>
  </si>
  <si>
    <t>28.</t>
  </si>
  <si>
    <t>29.</t>
  </si>
  <si>
    <t>30.</t>
  </si>
  <si>
    <t>Opakowania w logistyce </t>
  </si>
  <si>
    <t>31.</t>
  </si>
  <si>
    <t>32.</t>
  </si>
  <si>
    <t>Podstawy logistyki </t>
  </si>
  <si>
    <t>33.</t>
  </si>
  <si>
    <t>Podstawy prawa (+ ochrona wł. intelekt.) </t>
  </si>
  <si>
    <t>34.</t>
  </si>
  <si>
    <t>Podstawy zarządzania</t>
  </si>
  <si>
    <t>35.</t>
  </si>
  <si>
    <t>Procesy i techniki produkcyjne </t>
  </si>
  <si>
    <t>36.</t>
  </si>
  <si>
    <t>37.</t>
  </si>
  <si>
    <t>Procesy negocjacyjne w logistyce </t>
  </si>
  <si>
    <t>38.</t>
  </si>
  <si>
    <t>39.</t>
  </si>
  <si>
    <t>Rachunkowość </t>
  </si>
  <si>
    <t>40.</t>
  </si>
  <si>
    <t>Rynek usług logistycznych </t>
  </si>
  <si>
    <t>41.</t>
  </si>
  <si>
    <t>Statystyka ekonomiczna </t>
  </si>
  <si>
    <t>42.</t>
  </si>
  <si>
    <t>Systemy klasy ERP </t>
  </si>
  <si>
    <t>43.</t>
  </si>
  <si>
    <t>Techniki twórczego myślenia </t>
  </si>
  <si>
    <t>44.</t>
  </si>
  <si>
    <t>Towaroznawstwo </t>
  </si>
  <si>
    <t>45.</t>
  </si>
  <si>
    <t>Transport i spedycja </t>
  </si>
  <si>
    <t>46.</t>
  </si>
  <si>
    <t>47.</t>
  </si>
  <si>
    <t>Wychowanie fizyczne</t>
  </si>
  <si>
    <t>Z1 Z2</t>
  </si>
  <si>
    <t>48.</t>
  </si>
  <si>
    <t>Zarządzanie informacjami w logistyce </t>
  </si>
  <si>
    <t>49.</t>
  </si>
  <si>
    <t>Zarządzanie jakością w logistyce </t>
  </si>
  <si>
    <t>50.</t>
  </si>
  <si>
    <t>51.</t>
  </si>
  <si>
    <t>Zarządzanie projektami </t>
  </si>
  <si>
    <t>E6</t>
  </si>
  <si>
    <t>52.</t>
  </si>
  <si>
    <t>Zarządzanie rozwojem przedsiębiorstwa logistycznego</t>
  </si>
  <si>
    <t>53.</t>
  </si>
  <si>
    <t>Zarządzanie środowiskowe </t>
  </si>
  <si>
    <t>54.</t>
  </si>
  <si>
    <t>Zarządzanie zasobami ludzkimi </t>
  </si>
  <si>
    <t>Przedmioty: do wyboru</t>
  </si>
  <si>
    <t>55.</t>
  </si>
  <si>
    <t>Tutorial (po zakwalifikowaniu do programu WISE)</t>
  </si>
  <si>
    <t>Z5 Z6 Z7</t>
  </si>
  <si>
    <t>Przedmioty: seminarium</t>
  </si>
  <si>
    <t>56.</t>
  </si>
  <si>
    <r>
      <t>Seminarium</t>
    </r>
    <r>
      <rPr>
        <vertAlign val="superscript"/>
        <sz val="11"/>
        <color theme="1"/>
        <rFont val="Calibri"/>
        <family val="2"/>
        <charset val="238"/>
        <scheme val="minor"/>
      </rPr>
      <t>*</t>
    </r>
  </si>
  <si>
    <t>57.</t>
  </si>
  <si>
    <t>Przedmioty: praktyka</t>
  </si>
  <si>
    <t>58.</t>
  </si>
  <si>
    <t>Praktyka </t>
  </si>
  <si>
    <t>p.</t>
  </si>
  <si>
    <t>Przedmiot</t>
  </si>
  <si>
    <t>E/Z</t>
  </si>
  <si>
    <t>Liczba</t>
  </si>
  <si>
    <t>Punkty</t>
  </si>
  <si>
    <t>Semestry</t>
  </si>
  <si>
    <t>godzin</t>
  </si>
  <si>
    <t>ECTS</t>
  </si>
  <si>
    <t>W</t>
  </si>
  <si>
    <t>C</t>
  </si>
  <si>
    <t>I</t>
  </si>
  <si>
    <t>E</t>
  </si>
  <si>
    <t>Przedmioty: kierunkowe lub ogólne</t>
  </si>
  <si>
    <t>30K</t>
  </si>
  <si>
    <t>30J</t>
  </si>
  <si>
    <t>30L</t>
  </si>
  <si>
    <t>15K</t>
  </si>
  <si>
    <t>30F</t>
  </si>
  <si>
    <t>8K</t>
  </si>
  <si>
    <t>15S</t>
  </si>
  <si>
    <t>30S</t>
  </si>
  <si>
    <t>Razem</t>
  </si>
  <si>
    <t>Razem egzaminów - semestry</t>
  </si>
  <si>
    <t>Razem liczba godzin - semestry</t>
  </si>
  <si>
    <t>Razem liczba godzin - lata</t>
  </si>
  <si>
    <t>Punkty ECTS - semestry</t>
  </si>
  <si>
    <t>Razem liczba godzin: Wykłady</t>
  </si>
  <si>
    <t>Razem liczba godzin: Ćwiczenia</t>
  </si>
  <si>
    <t>Razem liczba godzin: Laboratoria</t>
  </si>
  <si>
    <t>Razem liczba godzin: Konwersatorium</t>
  </si>
  <si>
    <t>Razem liczba godzin: Seminarium</t>
  </si>
  <si>
    <t>Razem liczba godzin: Lektorat</t>
  </si>
  <si>
    <t>Razem liczba godzin: Zajęcia z Wychowania Fizycznego</t>
  </si>
  <si>
    <t>Międzynarodowe instytucje logistyczne</t>
  </si>
  <si>
    <t>45K</t>
  </si>
  <si>
    <t>Wprowadzenie do metod analiz logistycznych</t>
  </si>
  <si>
    <t>Logistyczne aspekty koncepcji smart city</t>
  </si>
  <si>
    <t>Modele biznesu w przedsiębiorstwach logistycznych</t>
  </si>
  <si>
    <t>Zaawansowane metody analiz logistycznych</t>
  </si>
  <si>
    <t>Elektromobilność w logistyce</t>
  </si>
  <si>
    <t>Metody optymalizacji w logistyce</t>
  </si>
  <si>
    <t>Przedmiot do wyboru 1</t>
  </si>
  <si>
    <t>Przedmiot do wyboru 2</t>
  </si>
  <si>
    <t>Przedmiot do wyboru 3</t>
  </si>
  <si>
    <t>Przedmiot do wyboru 4</t>
  </si>
  <si>
    <t>Przedmiot do wyboru 5</t>
  </si>
  <si>
    <t>Przedmiot do wyboru 6</t>
  </si>
  <si>
    <t>Przedmiot do wyboru 7</t>
  </si>
  <si>
    <t>Przedmiot do wyboru 8</t>
  </si>
  <si>
    <t>Przedmiot do wyboru 9</t>
  </si>
  <si>
    <t>59.</t>
  </si>
  <si>
    <t>60.</t>
  </si>
  <si>
    <t>61.</t>
  </si>
  <si>
    <t>62.</t>
  </si>
  <si>
    <t>63.</t>
  </si>
  <si>
    <t>64.</t>
  </si>
  <si>
    <t>Ekonomia biznesu</t>
  </si>
  <si>
    <t>Transport wewnętrzny</t>
  </si>
  <si>
    <t>Społeczna odpowiedzialność biznesu logistycznego </t>
  </si>
  <si>
    <t xml:space="preserve">Motywowanie i kierowanie międzynarodowym zespołem logistycznym </t>
  </si>
  <si>
    <t>Metody i techniki rozwiązywania problemów logistycznych</t>
  </si>
  <si>
    <t>Metody doskonalenia procesów logistycznych</t>
  </si>
  <si>
    <t>Marketing międzynarodowy</t>
  </si>
  <si>
    <t>Logistyka zaopatrzenia i dystrybucji</t>
  </si>
  <si>
    <t>Logistyczny projekt badawczy</t>
  </si>
  <si>
    <t>Finanse przedsiębiorstw</t>
  </si>
  <si>
    <t>18K</t>
  </si>
  <si>
    <t>9K</t>
  </si>
  <si>
    <t>27K</t>
  </si>
  <si>
    <t>8S</t>
  </si>
  <si>
    <t>18S</t>
  </si>
  <si>
    <t>18L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</si>
</sst>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0" xfId="0" applyFill="1"/>
    <xf numFmtId="0" fontId="0" fillId="2" borderId="1" xfId="0" applyFill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0" xfId="0" applyFill="1" applyBorder="1"/>
    <xf numFmtId="0" fontId="0" fillId="2" borderId="0" xfId="0" applyFill="1" applyBorder="1" applyAlignment="1">
      <alignment vertical="center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4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vertical="center" wrapText="1"/>
    </xf>
    <xf numFmtId="0" fontId="0" fillId="2" borderId="1" xfId="0" applyFill="1" applyBorder="1"/>
    <xf numFmtId="0" fontId="2" fillId="4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left" vertical="center" wrapText="1"/>
    </xf>
    <xf numFmtId="0" fontId="0" fillId="2" borderId="3" xfId="0" applyFill="1" applyBorder="1" applyAlignment="1">
      <alignment vertical="center" wrapText="1"/>
    </xf>
    <xf numFmtId="0" fontId="0" fillId="2" borderId="1" xfId="0" applyFill="1" applyBorder="1" applyAlignment="1">
      <alignment horizontal="right" vertical="center" wrapText="1"/>
    </xf>
    <xf numFmtId="0" fontId="0" fillId="2" borderId="3" xfId="0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right" vertical="top" wrapText="1"/>
    </xf>
    <xf numFmtId="0" fontId="4" fillId="2" borderId="0" xfId="0" applyFont="1" applyFill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2A067-3E47-43FF-AB2B-9C5228735F44}">
  <dimension ref="A1:AK85"/>
  <sheetViews>
    <sheetView tabSelected="1" zoomScaleNormal="100" workbookViewId="0">
      <pane ySplit="3" topLeftCell="A4" activePane="bottomLeft" state="frozen"/>
      <selection pane="bottomLeft" activeCell="H4" sqref="H4"/>
    </sheetView>
  </sheetViews>
  <sheetFormatPr defaultColWidth="9.21875" defaultRowHeight="14.4" x14ac:dyDescent="0.3"/>
  <cols>
    <col min="1" max="1" width="9.21875" style="3"/>
    <col min="2" max="2" width="32" style="9" customWidth="1"/>
    <col min="3" max="3" width="9.21875" style="3"/>
    <col min="4" max="4" width="6.21875" style="3" customWidth="1"/>
    <col min="5" max="5" width="6.44140625" style="3" customWidth="1"/>
    <col min="6" max="33" width="4.77734375" style="3" customWidth="1"/>
    <col min="34" max="16384" width="9.21875" style="3"/>
  </cols>
  <sheetData>
    <row r="1" spans="1:33" ht="15" customHeight="1" x14ac:dyDescent="0.3">
      <c r="A1" s="21" t="s">
        <v>114</v>
      </c>
      <c r="B1" s="22" t="s">
        <v>115</v>
      </c>
      <c r="C1" s="21" t="s">
        <v>116</v>
      </c>
      <c r="D1" s="1" t="s">
        <v>117</v>
      </c>
      <c r="E1" s="1" t="s">
        <v>118</v>
      </c>
      <c r="F1" s="21" t="s">
        <v>119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3" ht="15" customHeight="1" x14ac:dyDescent="0.3">
      <c r="A2" s="21"/>
      <c r="B2" s="22"/>
      <c r="C2" s="21"/>
      <c r="D2" s="1" t="s">
        <v>120</v>
      </c>
      <c r="E2" s="1" t="s">
        <v>121</v>
      </c>
      <c r="F2" s="21">
        <v>1</v>
      </c>
      <c r="G2" s="21"/>
      <c r="H2" s="21"/>
      <c r="I2" s="21"/>
      <c r="J2" s="21">
        <v>2</v>
      </c>
      <c r="K2" s="21"/>
      <c r="L2" s="21"/>
      <c r="M2" s="21"/>
      <c r="N2" s="21">
        <v>3</v>
      </c>
      <c r="O2" s="21"/>
      <c r="P2" s="21"/>
      <c r="Q2" s="21"/>
      <c r="R2" s="21">
        <v>4</v>
      </c>
      <c r="S2" s="21"/>
      <c r="T2" s="21"/>
      <c r="U2" s="21"/>
      <c r="V2" s="21">
        <v>5</v>
      </c>
      <c r="W2" s="21"/>
      <c r="X2" s="21"/>
      <c r="Y2" s="21"/>
      <c r="Z2" s="21">
        <v>6</v>
      </c>
      <c r="AA2" s="21"/>
      <c r="AB2" s="21"/>
      <c r="AC2" s="21"/>
      <c r="AD2" s="21">
        <v>7</v>
      </c>
      <c r="AE2" s="21"/>
      <c r="AF2" s="21"/>
      <c r="AG2" s="21"/>
    </row>
    <row r="3" spans="1:33" x14ac:dyDescent="0.3">
      <c r="A3" s="21"/>
      <c r="B3" s="22"/>
      <c r="C3" s="21"/>
      <c r="D3" s="4"/>
      <c r="E3" s="4"/>
      <c r="F3" s="4" t="s">
        <v>122</v>
      </c>
      <c r="G3" s="4" t="s">
        <v>123</v>
      </c>
      <c r="H3" s="4" t="s">
        <v>124</v>
      </c>
      <c r="I3" s="4" t="s">
        <v>125</v>
      </c>
      <c r="J3" s="4" t="s">
        <v>122</v>
      </c>
      <c r="K3" s="4" t="s">
        <v>123</v>
      </c>
      <c r="L3" s="4" t="s">
        <v>124</v>
      </c>
      <c r="M3" s="4" t="s">
        <v>125</v>
      </c>
      <c r="N3" s="4" t="s">
        <v>122</v>
      </c>
      <c r="O3" s="4" t="s">
        <v>123</v>
      </c>
      <c r="P3" s="4" t="s">
        <v>124</v>
      </c>
      <c r="Q3" s="4" t="s">
        <v>125</v>
      </c>
      <c r="R3" s="4" t="s">
        <v>122</v>
      </c>
      <c r="S3" s="4" t="s">
        <v>123</v>
      </c>
      <c r="T3" s="4" t="s">
        <v>124</v>
      </c>
      <c r="U3" s="4" t="s">
        <v>125</v>
      </c>
      <c r="V3" s="4" t="s">
        <v>122</v>
      </c>
      <c r="W3" s="4" t="s">
        <v>123</v>
      </c>
      <c r="X3" s="4" t="s">
        <v>124</v>
      </c>
      <c r="Y3" s="4" t="s">
        <v>125</v>
      </c>
      <c r="Z3" s="4" t="s">
        <v>122</v>
      </c>
      <c r="AA3" s="4" t="s">
        <v>123</v>
      </c>
      <c r="AB3" s="4" t="s">
        <v>124</v>
      </c>
      <c r="AC3" s="4" t="s">
        <v>125</v>
      </c>
      <c r="AD3" s="4" t="s">
        <v>122</v>
      </c>
      <c r="AE3" s="4" t="s">
        <v>123</v>
      </c>
      <c r="AF3" s="4" t="s">
        <v>124</v>
      </c>
      <c r="AG3" s="4" t="s">
        <v>125</v>
      </c>
    </row>
    <row r="4" spans="1:33" ht="30" customHeight="1" x14ac:dyDescent="0.3">
      <c r="A4" s="21" t="s">
        <v>126</v>
      </c>
      <c r="B4" s="21"/>
      <c r="C4" s="21"/>
      <c r="D4" s="4">
        <f t="shared" ref="D4:AG4" si="0">SUM(D5:D56)</f>
        <v>1740</v>
      </c>
      <c r="E4" s="4">
        <f t="shared" si="0"/>
        <v>167</v>
      </c>
      <c r="F4" s="4">
        <f t="shared" si="0"/>
        <v>120</v>
      </c>
      <c r="G4" s="4">
        <f t="shared" si="0"/>
        <v>75</v>
      </c>
      <c r="H4" s="4">
        <v>120</v>
      </c>
      <c r="I4" s="4">
        <f>SUM(I5:I56)</f>
        <v>29</v>
      </c>
      <c r="J4" s="4">
        <f t="shared" si="0"/>
        <v>75</v>
      </c>
      <c r="K4" s="4">
        <f t="shared" si="0"/>
        <v>90</v>
      </c>
      <c r="L4" s="4">
        <v>210</v>
      </c>
      <c r="M4" s="4">
        <f t="shared" si="0"/>
        <v>32</v>
      </c>
      <c r="N4" s="4">
        <f t="shared" si="0"/>
        <v>30</v>
      </c>
      <c r="O4" s="4">
        <f t="shared" si="0"/>
        <v>30</v>
      </c>
      <c r="P4" s="4">
        <v>240</v>
      </c>
      <c r="Q4" s="4">
        <f t="shared" si="0"/>
        <v>30</v>
      </c>
      <c r="R4" s="4">
        <f t="shared" si="0"/>
        <v>15</v>
      </c>
      <c r="S4" s="4">
        <f t="shared" si="0"/>
        <v>75</v>
      </c>
      <c r="T4" s="4">
        <v>180</v>
      </c>
      <c r="U4" s="4">
        <f t="shared" si="0"/>
        <v>28</v>
      </c>
      <c r="V4" s="4">
        <f t="shared" si="0"/>
        <v>60</v>
      </c>
      <c r="W4" s="4">
        <f t="shared" si="0"/>
        <v>0</v>
      </c>
      <c r="X4" s="4">
        <v>135</v>
      </c>
      <c r="Y4" s="4">
        <f t="shared" si="0"/>
        <v>22</v>
      </c>
      <c r="Z4" s="4">
        <f t="shared" si="0"/>
        <v>15</v>
      </c>
      <c r="AA4" s="4">
        <f t="shared" si="0"/>
        <v>30</v>
      </c>
      <c r="AB4" s="4">
        <v>120</v>
      </c>
      <c r="AC4" s="4">
        <f t="shared" si="0"/>
        <v>15</v>
      </c>
      <c r="AD4" s="4">
        <f t="shared" si="0"/>
        <v>0</v>
      </c>
      <c r="AE4" s="4">
        <f t="shared" si="0"/>
        <v>0</v>
      </c>
      <c r="AF4" s="4">
        <v>120</v>
      </c>
      <c r="AG4" s="4">
        <f t="shared" si="0"/>
        <v>11</v>
      </c>
    </row>
    <row r="5" spans="1:33" ht="43.2" x14ac:dyDescent="0.3">
      <c r="A5" s="4" t="s">
        <v>0</v>
      </c>
      <c r="B5" s="2" t="s">
        <v>1</v>
      </c>
      <c r="C5" s="4" t="s">
        <v>2</v>
      </c>
      <c r="D5" s="4">
        <v>30</v>
      </c>
      <c r="E5" s="13">
        <v>3</v>
      </c>
      <c r="F5" s="4"/>
      <c r="G5" s="4"/>
      <c r="H5" s="4"/>
      <c r="I5" s="4"/>
      <c r="J5" s="4"/>
      <c r="K5" s="4"/>
      <c r="L5" s="4"/>
      <c r="M5" s="4"/>
      <c r="N5" s="4"/>
      <c r="O5" s="4"/>
      <c r="P5" s="14" t="s">
        <v>127</v>
      </c>
      <c r="Q5" s="13">
        <v>3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x14ac:dyDescent="0.3">
      <c r="A6" s="4" t="s">
        <v>3</v>
      </c>
      <c r="B6" s="2" t="s">
        <v>4</v>
      </c>
      <c r="C6" s="4" t="s">
        <v>5</v>
      </c>
      <c r="D6" s="4">
        <v>30</v>
      </c>
      <c r="E6" s="13">
        <v>3</v>
      </c>
      <c r="F6" s="4"/>
      <c r="G6" s="4"/>
      <c r="H6" s="4"/>
      <c r="I6" s="4"/>
      <c r="J6" s="4"/>
      <c r="K6" s="4"/>
      <c r="L6" s="14" t="s">
        <v>127</v>
      </c>
      <c r="M6" s="13">
        <v>3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x14ac:dyDescent="0.3">
      <c r="A7" s="4" t="s">
        <v>6</v>
      </c>
      <c r="B7" s="12" t="s">
        <v>170</v>
      </c>
      <c r="C7" s="13" t="s">
        <v>9</v>
      </c>
      <c r="D7" s="13">
        <v>45</v>
      </c>
      <c r="E7" s="13">
        <v>4</v>
      </c>
      <c r="F7" s="13">
        <v>15</v>
      </c>
      <c r="G7" s="13">
        <v>30</v>
      </c>
      <c r="H7" s="4"/>
      <c r="I7" s="13">
        <v>4</v>
      </c>
      <c r="J7" s="4"/>
      <c r="K7" s="4"/>
      <c r="L7" s="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x14ac:dyDescent="0.3">
      <c r="A8" s="4" t="s">
        <v>8</v>
      </c>
      <c r="B8" s="12" t="s">
        <v>153</v>
      </c>
      <c r="C8" s="13" t="s">
        <v>20</v>
      </c>
      <c r="D8" s="13">
        <v>30</v>
      </c>
      <c r="E8" s="13">
        <v>3</v>
      </c>
      <c r="F8" s="4"/>
      <c r="G8" s="4"/>
      <c r="H8" s="1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13" t="s">
        <v>127</v>
      </c>
      <c r="AG8" s="13">
        <v>3</v>
      </c>
    </row>
    <row r="9" spans="1:33" x14ac:dyDescent="0.3">
      <c r="A9" s="4" t="s">
        <v>10</v>
      </c>
      <c r="B9" s="12" t="s">
        <v>179</v>
      </c>
      <c r="C9" s="13" t="s">
        <v>9</v>
      </c>
      <c r="D9" s="13">
        <v>30</v>
      </c>
      <c r="E9" s="13">
        <v>4</v>
      </c>
      <c r="F9" s="13">
        <v>15</v>
      </c>
      <c r="G9" s="13">
        <v>15</v>
      </c>
      <c r="H9" s="1"/>
      <c r="I9" s="13">
        <v>4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 x14ac:dyDescent="0.3">
      <c r="A10" s="4" t="s">
        <v>13</v>
      </c>
      <c r="B10" s="2" t="s">
        <v>11</v>
      </c>
      <c r="C10" s="4" t="s">
        <v>12</v>
      </c>
      <c r="D10" s="4">
        <v>30</v>
      </c>
      <c r="E10" s="4">
        <v>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>
        <v>30</v>
      </c>
      <c r="W10" s="4"/>
      <c r="X10" s="1"/>
      <c r="Y10" s="4">
        <v>3</v>
      </c>
      <c r="Z10" s="4"/>
      <c r="AA10" s="4"/>
      <c r="AB10" s="4"/>
      <c r="AC10" s="4"/>
      <c r="AD10" s="4"/>
      <c r="AE10" s="4"/>
      <c r="AF10" s="4"/>
      <c r="AG10" s="4"/>
    </row>
    <row r="11" spans="1:33" ht="15" customHeight="1" x14ac:dyDescent="0.3">
      <c r="A11" s="4" t="s">
        <v>15</v>
      </c>
      <c r="B11" s="2" t="s">
        <v>19</v>
      </c>
      <c r="C11" s="4" t="s">
        <v>20</v>
      </c>
      <c r="D11" s="4">
        <v>30</v>
      </c>
      <c r="E11" s="4">
        <v>2</v>
      </c>
      <c r="F11" s="4"/>
      <c r="G11" s="4"/>
      <c r="H11" s="1" t="s">
        <v>128</v>
      </c>
      <c r="I11" s="4">
        <v>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ht="15" customHeight="1" x14ac:dyDescent="0.3">
      <c r="A12" s="4" t="s">
        <v>16</v>
      </c>
      <c r="B12" s="2" t="s">
        <v>22</v>
      </c>
      <c r="C12" s="4" t="s">
        <v>5</v>
      </c>
      <c r="D12" s="4">
        <v>30</v>
      </c>
      <c r="E12" s="4">
        <v>2</v>
      </c>
      <c r="F12" s="4"/>
      <c r="G12" s="4"/>
      <c r="H12" s="4"/>
      <c r="I12" s="4"/>
      <c r="J12" s="4"/>
      <c r="K12" s="4"/>
      <c r="L12" s="1" t="s">
        <v>128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33" ht="15" customHeight="1" x14ac:dyDescent="0.3">
      <c r="A13" s="4" t="s">
        <v>18</v>
      </c>
      <c r="B13" s="2" t="s">
        <v>24</v>
      </c>
      <c r="C13" s="4" t="s">
        <v>2</v>
      </c>
      <c r="D13" s="4">
        <v>30</v>
      </c>
      <c r="E13" s="4">
        <v>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1" t="s">
        <v>128</v>
      </c>
      <c r="Q13" s="4">
        <v>2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15" customHeight="1" x14ac:dyDescent="0.3">
      <c r="A14" s="4" t="s">
        <v>21</v>
      </c>
      <c r="B14" s="2" t="s">
        <v>26</v>
      </c>
      <c r="C14" s="4" t="s">
        <v>27</v>
      </c>
      <c r="D14" s="4">
        <v>30</v>
      </c>
      <c r="E14" s="4">
        <v>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" t="s">
        <v>128</v>
      </c>
      <c r="U14" s="4">
        <v>3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15" customHeight="1" x14ac:dyDescent="0.3">
      <c r="A15" s="4" t="s">
        <v>23</v>
      </c>
      <c r="B15" s="2" t="s">
        <v>29</v>
      </c>
      <c r="C15" s="4" t="s">
        <v>20</v>
      </c>
      <c r="D15" s="4">
        <v>30</v>
      </c>
      <c r="E15" s="4">
        <v>2</v>
      </c>
      <c r="F15" s="4"/>
      <c r="G15" s="4"/>
      <c r="H15" s="1" t="s">
        <v>128</v>
      </c>
      <c r="I15" s="4">
        <v>2</v>
      </c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</row>
    <row r="16" spans="1:33" ht="15" customHeight="1" x14ac:dyDescent="0.3">
      <c r="A16" s="4" t="s">
        <v>25</v>
      </c>
      <c r="B16" s="2" t="s">
        <v>31</v>
      </c>
      <c r="C16" s="4" t="s">
        <v>5</v>
      </c>
      <c r="D16" s="4">
        <v>30</v>
      </c>
      <c r="E16" s="4">
        <v>2</v>
      </c>
      <c r="F16" s="4"/>
      <c r="G16" s="4"/>
      <c r="H16" s="4"/>
      <c r="I16" s="4"/>
      <c r="J16" s="4"/>
      <c r="K16" s="4"/>
      <c r="L16" s="1" t="s">
        <v>128</v>
      </c>
      <c r="M16" s="4">
        <v>2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</row>
    <row r="17" spans="1:33" ht="15" customHeight="1" x14ac:dyDescent="0.3">
      <c r="A17" s="4" t="s">
        <v>28</v>
      </c>
      <c r="B17" s="2" t="s">
        <v>33</v>
      </c>
      <c r="C17" s="4" t="s">
        <v>2</v>
      </c>
      <c r="D17" s="4">
        <v>30</v>
      </c>
      <c r="E17" s="4">
        <v>2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1" t="s">
        <v>128</v>
      </c>
      <c r="Q17" s="4">
        <v>2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" customHeight="1" x14ac:dyDescent="0.3">
      <c r="A18" s="4" t="s">
        <v>30</v>
      </c>
      <c r="B18" s="2" t="s">
        <v>35</v>
      </c>
      <c r="C18" s="4" t="s">
        <v>27</v>
      </c>
      <c r="D18" s="4">
        <v>30</v>
      </c>
      <c r="E18" s="4">
        <v>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1" t="s">
        <v>128</v>
      </c>
      <c r="U18" s="4">
        <v>3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ht="28.5" customHeight="1" x14ac:dyDescent="0.3">
      <c r="A19" s="17" t="s">
        <v>32</v>
      </c>
      <c r="B19" s="12" t="s">
        <v>150</v>
      </c>
      <c r="C19" s="17" t="s">
        <v>14</v>
      </c>
      <c r="D19" s="13">
        <v>15</v>
      </c>
      <c r="E19" s="13">
        <v>2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V19" s="4"/>
      <c r="W19" s="4"/>
      <c r="X19" s="14" t="s">
        <v>130</v>
      </c>
      <c r="Y19" s="13">
        <v>2</v>
      </c>
      <c r="Z19" s="4"/>
      <c r="AA19" s="4"/>
      <c r="AB19" s="4"/>
      <c r="AC19" s="4"/>
      <c r="AD19" s="4"/>
      <c r="AE19" s="4"/>
      <c r="AF19" s="4"/>
      <c r="AG19" s="4"/>
    </row>
    <row r="20" spans="1:33" ht="15" customHeight="1" x14ac:dyDescent="0.3">
      <c r="A20" s="4" t="s">
        <v>34</v>
      </c>
      <c r="B20" s="12" t="s">
        <v>178</v>
      </c>
      <c r="C20" s="4" t="s">
        <v>14</v>
      </c>
      <c r="D20" s="13">
        <v>30</v>
      </c>
      <c r="E20" s="13">
        <v>3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1"/>
      <c r="U20" s="4"/>
      <c r="V20" s="4"/>
      <c r="W20" s="4"/>
      <c r="X20" s="13" t="s">
        <v>127</v>
      </c>
      <c r="Y20" s="13">
        <v>3</v>
      </c>
      <c r="Z20" s="4"/>
      <c r="AA20" s="4"/>
      <c r="AB20" s="4"/>
      <c r="AC20" s="4"/>
      <c r="AD20" s="4"/>
      <c r="AE20" s="4"/>
      <c r="AF20" s="4"/>
      <c r="AG20" s="4"/>
    </row>
    <row r="21" spans="1:33" ht="15" customHeight="1" x14ac:dyDescent="0.3">
      <c r="A21" s="4" t="s">
        <v>36</v>
      </c>
      <c r="B21" s="2" t="s">
        <v>37</v>
      </c>
      <c r="C21" s="4" t="s">
        <v>2</v>
      </c>
      <c r="D21" s="13">
        <v>45</v>
      </c>
      <c r="E21" s="4">
        <v>4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14" t="s">
        <v>148</v>
      </c>
      <c r="Q21" s="4">
        <v>4</v>
      </c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ht="15" customHeight="1" x14ac:dyDescent="0.3">
      <c r="A22" s="4" t="s">
        <v>38</v>
      </c>
      <c r="B22" s="12" t="s">
        <v>177</v>
      </c>
      <c r="C22" s="4" t="s">
        <v>17</v>
      </c>
      <c r="D22" s="13">
        <v>30</v>
      </c>
      <c r="E22" s="13">
        <v>3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14" t="s">
        <v>127</v>
      </c>
      <c r="U22" s="13">
        <v>3</v>
      </c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</row>
    <row r="23" spans="1:33" x14ac:dyDescent="0.3">
      <c r="A23" s="4" t="s">
        <v>39</v>
      </c>
      <c r="B23" s="12" t="s">
        <v>176</v>
      </c>
      <c r="C23" s="4" t="s">
        <v>5</v>
      </c>
      <c r="D23" s="4">
        <v>30</v>
      </c>
      <c r="E23" s="4">
        <v>3</v>
      </c>
      <c r="F23" s="4"/>
      <c r="G23" s="4"/>
      <c r="H23" s="4"/>
      <c r="I23" s="4"/>
      <c r="J23" s="4"/>
      <c r="K23" s="4"/>
      <c r="L23" s="1" t="s">
        <v>127</v>
      </c>
      <c r="M23" s="4">
        <v>3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1:33" ht="28.8" x14ac:dyDescent="0.3">
      <c r="A24" s="4" t="s">
        <v>41</v>
      </c>
      <c r="B24" s="2" t="s">
        <v>43</v>
      </c>
      <c r="C24" s="4" t="s">
        <v>9</v>
      </c>
      <c r="D24" s="4">
        <v>60</v>
      </c>
      <c r="E24" s="4">
        <v>6</v>
      </c>
      <c r="F24" s="4">
        <v>30</v>
      </c>
      <c r="G24" s="4">
        <v>30</v>
      </c>
      <c r="H24" s="1"/>
      <c r="I24" s="4">
        <v>6</v>
      </c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</row>
    <row r="25" spans="1:33" ht="28.8" x14ac:dyDescent="0.3">
      <c r="A25" s="4" t="s">
        <v>42</v>
      </c>
      <c r="B25" s="12" t="s">
        <v>175</v>
      </c>
      <c r="C25" s="4" t="s">
        <v>17</v>
      </c>
      <c r="D25" s="13">
        <v>30</v>
      </c>
      <c r="E25" s="13">
        <v>3</v>
      </c>
      <c r="F25" s="4"/>
      <c r="G25" s="4"/>
      <c r="H25" s="1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13" t="s">
        <v>127</v>
      </c>
      <c r="U25" s="13">
        <v>3</v>
      </c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</row>
    <row r="26" spans="1:33" ht="28.8" x14ac:dyDescent="0.3">
      <c r="A26" s="4" t="s">
        <v>44</v>
      </c>
      <c r="B26" s="12" t="s">
        <v>174</v>
      </c>
      <c r="C26" s="4" t="s">
        <v>47</v>
      </c>
      <c r="D26" s="13">
        <v>30</v>
      </c>
      <c r="E26" s="13">
        <v>3</v>
      </c>
      <c r="F26" s="4"/>
      <c r="G26" s="4"/>
      <c r="H26" s="1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13" t="s">
        <v>127</v>
      </c>
      <c r="AG26" s="13">
        <v>3</v>
      </c>
    </row>
    <row r="27" spans="1:33" ht="15" customHeight="1" x14ac:dyDescent="0.3">
      <c r="A27" s="4" t="s">
        <v>45</v>
      </c>
      <c r="B27" s="2" t="s">
        <v>50</v>
      </c>
      <c r="C27" s="4" t="s">
        <v>40</v>
      </c>
      <c r="D27" s="4">
        <v>45</v>
      </c>
      <c r="E27" s="4">
        <v>5</v>
      </c>
      <c r="F27" s="4"/>
      <c r="G27" s="4"/>
      <c r="H27" s="4"/>
      <c r="I27" s="4"/>
      <c r="J27" s="4">
        <v>15</v>
      </c>
      <c r="K27" s="4">
        <v>30</v>
      </c>
      <c r="L27" s="1"/>
      <c r="M27" s="4">
        <v>5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</row>
    <row r="28" spans="1:33" ht="15" customHeight="1" x14ac:dyDescent="0.3">
      <c r="A28" s="4" t="s">
        <v>46</v>
      </c>
      <c r="B28" s="12" t="s">
        <v>154</v>
      </c>
      <c r="C28" s="4" t="s">
        <v>47</v>
      </c>
      <c r="D28" s="13">
        <v>30</v>
      </c>
      <c r="E28" s="13">
        <v>3</v>
      </c>
      <c r="F28" s="4"/>
      <c r="G28" s="4"/>
      <c r="H28" s="4"/>
      <c r="I28" s="4"/>
      <c r="J28" s="4"/>
      <c r="K28" s="4"/>
      <c r="L28" s="1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13" t="s">
        <v>129</v>
      </c>
      <c r="AG28" s="13">
        <v>3</v>
      </c>
    </row>
    <row r="29" spans="1:33" ht="15" customHeight="1" x14ac:dyDescent="0.3">
      <c r="A29" s="4" t="s">
        <v>48</v>
      </c>
      <c r="B29" s="16" t="s">
        <v>52</v>
      </c>
      <c r="C29" s="4" t="s">
        <v>40</v>
      </c>
      <c r="D29" s="4">
        <v>45</v>
      </c>
      <c r="E29" s="4">
        <v>5</v>
      </c>
      <c r="F29" s="4"/>
      <c r="G29" s="4"/>
      <c r="H29" s="4"/>
      <c r="I29" s="4"/>
      <c r="J29" s="17">
        <v>15</v>
      </c>
      <c r="K29" s="15"/>
      <c r="L29" s="14" t="s">
        <v>129</v>
      </c>
      <c r="M29" s="15">
        <v>5</v>
      </c>
      <c r="N29" s="4"/>
      <c r="O29" s="4"/>
      <c r="P29" s="1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</row>
    <row r="30" spans="1:33" ht="15" customHeight="1" x14ac:dyDescent="0.3">
      <c r="A30" s="4" t="s">
        <v>49</v>
      </c>
      <c r="B30" s="12" t="s">
        <v>147</v>
      </c>
      <c r="C30" s="4" t="s">
        <v>14</v>
      </c>
      <c r="D30" s="13">
        <v>15</v>
      </c>
      <c r="E30" s="13">
        <v>2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13">
        <v>15</v>
      </c>
      <c r="Y30" s="13">
        <v>2</v>
      </c>
      <c r="Z30" s="4"/>
      <c r="AA30" s="4"/>
      <c r="AB30" s="4"/>
      <c r="AC30" s="4"/>
      <c r="AD30" s="4"/>
      <c r="AE30" s="4"/>
      <c r="AF30" s="1"/>
      <c r="AG30" s="4"/>
    </row>
    <row r="31" spans="1:33" ht="29.25" customHeight="1" x14ac:dyDescent="0.3">
      <c r="A31" s="4" t="s">
        <v>51</v>
      </c>
      <c r="B31" s="12" t="s">
        <v>151</v>
      </c>
      <c r="C31" s="4" t="s">
        <v>7</v>
      </c>
      <c r="D31" s="13">
        <v>30</v>
      </c>
      <c r="E31" s="13">
        <v>2</v>
      </c>
      <c r="F31" s="4"/>
      <c r="G31" s="4"/>
      <c r="H31" s="1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13" t="s">
        <v>127</v>
      </c>
      <c r="AC31" s="13">
        <v>2</v>
      </c>
      <c r="AD31" s="4"/>
      <c r="AE31" s="4"/>
      <c r="AF31" s="4"/>
      <c r="AG31" s="4"/>
    </row>
    <row r="32" spans="1:33" ht="46.5" customHeight="1" x14ac:dyDescent="0.3">
      <c r="A32" s="4" t="s">
        <v>54</v>
      </c>
      <c r="B32" s="12" t="s">
        <v>173</v>
      </c>
      <c r="C32" s="4" t="s">
        <v>7</v>
      </c>
      <c r="D32" s="4">
        <v>30</v>
      </c>
      <c r="E32" s="13">
        <v>3</v>
      </c>
      <c r="F32" s="4"/>
      <c r="G32" s="4"/>
      <c r="H32" s="1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 t="s">
        <v>127</v>
      </c>
      <c r="AC32" s="13">
        <v>3</v>
      </c>
      <c r="AD32" s="4"/>
      <c r="AE32" s="4"/>
      <c r="AF32" s="4"/>
      <c r="AG32" s="4"/>
    </row>
    <row r="33" spans="1:33" ht="15" customHeight="1" x14ac:dyDescent="0.3">
      <c r="A33" s="4" t="s">
        <v>55</v>
      </c>
      <c r="B33" s="2" t="s">
        <v>57</v>
      </c>
      <c r="C33" s="4" t="s">
        <v>17</v>
      </c>
      <c r="D33" s="4">
        <v>30</v>
      </c>
      <c r="E33" s="4">
        <v>4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1" t="s">
        <v>129</v>
      </c>
      <c r="U33" s="4">
        <v>4</v>
      </c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ht="15" customHeight="1" x14ac:dyDescent="0.3">
      <c r="A34" s="4" t="s">
        <v>56</v>
      </c>
      <c r="B34" s="2" t="s">
        <v>60</v>
      </c>
      <c r="C34" s="4" t="s">
        <v>5</v>
      </c>
      <c r="D34" s="4">
        <v>30</v>
      </c>
      <c r="E34" s="4">
        <v>4</v>
      </c>
      <c r="F34" s="4"/>
      <c r="G34" s="4"/>
      <c r="H34" s="4"/>
      <c r="I34" s="4"/>
      <c r="J34" s="4"/>
      <c r="K34" s="4"/>
      <c r="L34" s="1" t="s">
        <v>127</v>
      </c>
      <c r="M34" s="4">
        <v>4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ht="28.8" x14ac:dyDescent="0.3">
      <c r="A35" s="4" t="s">
        <v>58</v>
      </c>
      <c r="B35" s="2" t="s">
        <v>62</v>
      </c>
      <c r="C35" s="4" t="s">
        <v>9</v>
      </c>
      <c r="D35" s="4">
        <v>30</v>
      </c>
      <c r="E35" s="4">
        <v>3</v>
      </c>
      <c r="F35" s="4">
        <v>30</v>
      </c>
      <c r="G35" s="4"/>
      <c r="H35" s="1"/>
      <c r="I35" s="4">
        <v>3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x14ac:dyDescent="0.3">
      <c r="A36" s="4" t="s">
        <v>59</v>
      </c>
      <c r="B36" s="2" t="s">
        <v>64</v>
      </c>
      <c r="C36" s="4" t="s">
        <v>20</v>
      </c>
      <c r="D36" s="4">
        <v>30</v>
      </c>
      <c r="E36" s="4">
        <v>4</v>
      </c>
      <c r="F36" s="4"/>
      <c r="G36" s="4"/>
      <c r="H36" s="1" t="s">
        <v>127</v>
      </c>
      <c r="I36" s="4">
        <v>4</v>
      </c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x14ac:dyDescent="0.3">
      <c r="A37" s="4" t="s">
        <v>61</v>
      </c>
      <c r="B37" s="2" t="s">
        <v>66</v>
      </c>
      <c r="C37" s="4" t="s">
        <v>53</v>
      </c>
      <c r="D37" s="4">
        <v>60</v>
      </c>
      <c r="E37" s="4">
        <v>5</v>
      </c>
      <c r="F37" s="4"/>
      <c r="G37" s="4"/>
      <c r="H37" s="4"/>
      <c r="I37" s="4"/>
      <c r="J37" s="4"/>
      <c r="K37" s="4"/>
      <c r="L37" s="4"/>
      <c r="M37" s="4"/>
      <c r="N37" s="4">
        <v>30</v>
      </c>
      <c r="O37" s="4">
        <v>30</v>
      </c>
      <c r="P37" s="1"/>
      <c r="Q37" s="4">
        <v>5</v>
      </c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</row>
    <row r="38" spans="1:33" x14ac:dyDescent="0.3">
      <c r="A38" s="4" t="s">
        <v>63</v>
      </c>
      <c r="B38" s="2" t="s">
        <v>69</v>
      </c>
      <c r="C38" s="4" t="s">
        <v>17</v>
      </c>
      <c r="D38" s="4">
        <v>30</v>
      </c>
      <c r="E38" s="4">
        <v>3</v>
      </c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1" t="s">
        <v>127</v>
      </c>
      <c r="U38" s="4">
        <v>3</v>
      </c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x14ac:dyDescent="0.3">
      <c r="A39" s="4" t="s">
        <v>65</v>
      </c>
      <c r="B39" s="2" t="s">
        <v>72</v>
      </c>
      <c r="C39" s="4" t="s">
        <v>9</v>
      </c>
      <c r="D39" s="4">
        <v>30</v>
      </c>
      <c r="E39" s="4">
        <v>4</v>
      </c>
      <c r="F39" s="4">
        <v>30</v>
      </c>
      <c r="G39" s="4"/>
      <c r="H39" s="1"/>
      <c r="I39" s="4">
        <v>4</v>
      </c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</row>
    <row r="40" spans="1:33" x14ac:dyDescent="0.3">
      <c r="A40" s="4" t="s">
        <v>67</v>
      </c>
      <c r="B40" s="2" t="s">
        <v>74</v>
      </c>
      <c r="C40" s="4" t="s">
        <v>2</v>
      </c>
      <c r="D40" s="4">
        <v>15</v>
      </c>
      <c r="E40" s="4">
        <v>3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1" t="s">
        <v>130</v>
      </c>
      <c r="Q40" s="4">
        <v>3</v>
      </c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</row>
    <row r="41" spans="1:33" ht="33.75" customHeight="1" x14ac:dyDescent="0.3">
      <c r="A41" s="4" t="s">
        <v>68</v>
      </c>
      <c r="B41" s="12" t="s">
        <v>172</v>
      </c>
      <c r="C41" s="4" t="s">
        <v>7</v>
      </c>
      <c r="D41" s="4">
        <v>30</v>
      </c>
      <c r="E41" s="13">
        <v>3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1" t="s">
        <v>127</v>
      </c>
      <c r="AC41" s="13">
        <v>3</v>
      </c>
      <c r="AD41" s="4"/>
      <c r="AE41" s="4"/>
      <c r="AF41" s="4"/>
      <c r="AG41" s="4"/>
    </row>
    <row r="42" spans="1:33" x14ac:dyDescent="0.3">
      <c r="A42" s="4" t="s">
        <v>70</v>
      </c>
      <c r="B42" s="2" t="s">
        <v>76</v>
      </c>
      <c r="C42" s="4" t="s">
        <v>40</v>
      </c>
      <c r="D42" s="4">
        <v>45</v>
      </c>
      <c r="E42" s="4">
        <v>4</v>
      </c>
      <c r="F42" s="4"/>
      <c r="G42" s="4"/>
      <c r="H42" s="4"/>
      <c r="I42" s="4"/>
      <c r="J42" s="4">
        <v>15</v>
      </c>
      <c r="K42" s="4">
        <v>30</v>
      </c>
      <c r="L42" s="1"/>
      <c r="M42" s="4">
        <v>4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x14ac:dyDescent="0.3">
      <c r="A43" s="4" t="s">
        <v>71</v>
      </c>
      <c r="B43" s="16" t="s">
        <v>78</v>
      </c>
      <c r="C43" s="4" t="s">
        <v>17</v>
      </c>
      <c r="D43" s="4">
        <v>45</v>
      </c>
      <c r="E43" s="4">
        <v>5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>
        <v>45</v>
      </c>
      <c r="T43" s="1"/>
      <c r="U43" s="4">
        <v>5</v>
      </c>
      <c r="V43" s="4"/>
      <c r="Z43" s="4"/>
      <c r="AA43" s="4"/>
      <c r="AB43" s="4"/>
      <c r="AC43" s="4"/>
      <c r="AD43" s="4"/>
      <c r="AE43" s="4"/>
      <c r="AF43" s="4"/>
      <c r="AG43" s="4"/>
    </row>
    <row r="44" spans="1:33" x14ac:dyDescent="0.3">
      <c r="A44" s="4" t="s">
        <v>73</v>
      </c>
      <c r="B44" s="2" t="s">
        <v>80</v>
      </c>
      <c r="C44" s="4" t="s">
        <v>47</v>
      </c>
      <c r="D44" s="4">
        <v>30</v>
      </c>
      <c r="E44" s="4">
        <v>2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1" t="s">
        <v>127</v>
      </c>
      <c r="AG44" s="4">
        <v>2</v>
      </c>
    </row>
    <row r="45" spans="1:33" x14ac:dyDescent="0.3">
      <c r="A45" s="4" t="s">
        <v>75</v>
      </c>
      <c r="B45" s="2" t="s">
        <v>82</v>
      </c>
      <c r="C45" s="4" t="s">
        <v>2</v>
      </c>
      <c r="D45" s="4">
        <v>30</v>
      </c>
      <c r="E45" s="4">
        <v>4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1" t="s">
        <v>127</v>
      </c>
      <c r="Q45" s="4">
        <v>4</v>
      </c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</row>
    <row r="46" spans="1:33" x14ac:dyDescent="0.3">
      <c r="A46" s="4" t="s">
        <v>77</v>
      </c>
      <c r="B46" s="2" t="s">
        <v>84</v>
      </c>
      <c r="C46" s="4" t="s">
        <v>2</v>
      </c>
      <c r="D46" s="4">
        <v>30</v>
      </c>
      <c r="E46" s="4">
        <v>3</v>
      </c>
      <c r="F46" s="4"/>
      <c r="G46" s="4"/>
      <c r="H46" s="4"/>
      <c r="I46" s="4"/>
      <c r="J46" s="4"/>
      <c r="K46" s="4"/>
      <c r="L46" s="4"/>
      <c r="M46" s="4"/>
      <c r="N46" s="4"/>
      <c r="O46" s="4"/>
      <c r="P46" s="1" t="s">
        <v>127</v>
      </c>
      <c r="Q46" s="4">
        <v>3</v>
      </c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x14ac:dyDescent="0.3">
      <c r="A47" s="4" t="s">
        <v>79</v>
      </c>
      <c r="B47" s="12" t="s">
        <v>171</v>
      </c>
      <c r="C47" s="4" t="s">
        <v>14</v>
      </c>
      <c r="D47" s="13">
        <v>15</v>
      </c>
      <c r="E47" s="13">
        <v>2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1"/>
      <c r="Q47" s="4"/>
      <c r="R47" s="4"/>
      <c r="S47" s="4"/>
      <c r="T47" s="4"/>
      <c r="U47" s="4"/>
      <c r="V47" s="4"/>
      <c r="W47" s="4"/>
      <c r="X47" s="4" t="s">
        <v>130</v>
      </c>
      <c r="Y47" s="4">
        <v>2</v>
      </c>
      <c r="Z47" s="4"/>
      <c r="AA47" s="4"/>
      <c r="AB47" s="4"/>
      <c r="AC47" s="4"/>
      <c r="AD47" s="4"/>
      <c r="AE47" s="4"/>
      <c r="AF47" s="4"/>
      <c r="AG47" s="4"/>
    </row>
    <row r="48" spans="1:33" ht="28.8" x14ac:dyDescent="0.3">
      <c r="A48" s="4" t="s">
        <v>81</v>
      </c>
      <c r="B48" s="12" t="s">
        <v>149</v>
      </c>
      <c r="C48" s="4" t="s">
        <v>14</v>
      </c>
      <c r="D48" s="4">
        <v>30</v>
      </c>
      <c r="E48" s="4">
        <v>3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1"/>
      <c r="Q48" s="4"/>
      <c r="R48" s="4"/>
      <c r="S48" s="4"/>
      <c r="T48" s="4"/>
      <c r="U48" s="4"/>
      <c r="V48" s="4"/>
      <c r="W48" s="4"/>
      <c r="X48" s="4" t="s">
        <v>127</v>
      </c>
      <c r="Y48" s="4">
        <v>3</v>
      </c>
      <c r="Z48" s="4"/>
      <c r="AA48" s="4"/>
      <c r="AB48" s="4"/>
      <c r="AC48" s="4"/>
      <c r="AD48" s="4"/>
      <c r="AE48" s="4"/>
      <c r="AF48" s="4"/>
      <c r="AG48" s="4"/>
    </row>
    <row r="49" spans="1:33" x14ac:dyDescent="0.3">
      <c r="A49" s="4" t="s">
        <v>83</v>
      </c>
      <c r="B49" s="2" t="s">
        <v>87</v>
      </c>
      <c r="C49" s="4" t="s">
        <v>88</v>
      </c>
      <c r="D49" s="4">
        <v>60</v>
      </c>
      <c r="E49" s="4">
        <v>0</v>
      </c>
      <c r="F49" s="4"/>
      <c r="G49" s="4"/>
      <c r="H49" s="1" t="s">
        <v>131</v>
      </c>
      <c r="I49" s="4">
        <v>0</v>
      </c>
      <c r="J49" s="4"/>
      <c r="K49" s="4"/>
      <c r="L49" s="1" t="s">
        <v>131</v>
      </c>
      <c r="M49" s="4">
        <v>0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</row>
    <row r="50" spans="1:33" ht="28.8" x14ac:dyDescent="0.3">
      <c r="A50" s="4" t="s">
        <v>85</v>
      </c>
      <c r="B50" s="12" t="s">
        <v>152</v>
      </c>
      <c r="C50" s="4" t="s">
        <v>7</v>
      </c>
      <c r="D50" s="4">
        <v>30</v>
      </c>
      <c r="E50" s="4">
        <v>3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1"/>
      <c r="U50" s="4"/>
      <c r="V50" s="4"/>
      <c r="W50" s="4"/>
      <c r="X50" s="4"/>
      <c r="Y50" s="4"/>
      <c r="Z50" s="4"/>
      <c r="AA50" s="4"/>
      <c r="AB50" s="4" t="s">
        <v>127</v>
      </c>
      <c r="AC50" s="4">
        <v>3</v>
      </c>
      <c r="AD50" s="4"/>
      <c r="AE50" s="4"/>
      <c r="AF50" s="4"/>
      <c r="AG50" s="4"/>
    </row>
    <row r="51" spans="1:33" ht="28.8" x14ac:dyDescent="0.3">
      <c r="A51" s="15" t="s">
        <v>86</v>
      </c>
      <c r="B51" s="16" t="s">
        <v>90</v>
      </c>
      <c r="C51" s="4" t="s">
        <v>2</v>
      </c>
      <c r="D51" s="4">
        <v>30</v>
      </c>
      <c r="E51" s="4">
        <v>4</v>
      </c>
      <c r="F51" s="4"/>
      <c r="G51" s="4"/>
      <c r="H51" s="4"/>
      <c r="I51" s="4"/>
      <c r="J51" s="4"/>
      <c r="K51" s="4"/>
      <c r="L51" s="18"/>
      <c r="M51" s="18"/>
      <c r="N51" s="4"/>
      <c r="O51" s="4"/>
      <c r="P51" s="4" t="s">
        <v>127</v>
      </c>
      <c r="Q51" s="4">
        <v>4</v>
      </c>
      <c r="R51" s="4"/>
      <c r="S51" s="4"/>
      <c r="T51" s="1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x14ac:dyDescent="0.3">
      <c r="A52" s="4" t="s">
        <v>89</v>
      </c>
      <c r="B52" s="2" t="s">
        <v>92</v>
      </c>
      <c r="C52" s="4" t="s">
        <v>17</v>
      </c>
      <c r="D52" s="4">
        <v>45</v>
      </c>
      <c r="E52" s="4">
        <v>4</v>
      </c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>
        <v>15</v>
      </c>
      <c r="S52" s="4">
        <v>30</v>
      </c>
      <c r="T52" s="1"/>
      <c r="U52" s="4">
        <v>4</v>
      </c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</row>
    <row r="53" spans="1:33" x14ac:dyDescent="0.3">
      <c r="A53" s="4" t="s">
        <v>91</v>
      </c>
      <c r="B53" s="2" t="s">
        <v>95</v>
      </c>
      <c r="C53" s="4" t="s">
        <v>96</v>
      </c>
      <c r="D53" s="4">
        <v>45</v>
      </c>
      <c r="E53" s="4">
        <v>4</v>
      </c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>
        <v>15</v>
      </c>
      <c r="AA53" s="4">
        <v>30</v>
      </c>
      <c r="AB53" s="1"/>
      <c r="AC53" s="4">
        <v>4</v>
      </c>
      <c r="AD53" s="4"/>
      <c r="AE53" s="4"/>
      <c r="AF53" s="4"/>
      <c r="AG53" s="4"/>
    </row>
    <row r="54" spans="1:33" ht="28.8" x14ac:dyDescent="0.3">
      <c r="A54" s="4" t="s">
        <v>93</v>
      </c>
      <c r="B54" s="2" t="s">
        <v>98</v>
      </c>
      <c r="C54" s="4" t="s">
        <v>14</v>
      </c>
      <c r="D54" s="4">
        <v>30</v>
      </c>
      <c r="E54" s="5">
        <v>3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1" t="s">
        <v>127</v>
      </c>
      <c r="Y54" s="4">
        <v>3</v>
      </c>
      <c r="Z54" s="4"/>
      <c r="AA54" s="4"/>
      <c r="AB54" s="4"/>
      <c r="AC54" s="4"/>
      <c r="AD54" s="4"/>
      <c r="AE54" s="4"/>
      <c r="AF54" s="4"/>
      <c r="AG54" s="4"/>
    </row>
    <row r="55" spans="1:33" x14ac:dyDescent="0.3">
      <c r="A55" s="4" t="s">
        <v>94</v>
      </c>
      <c r="B55" s="2" t="s">
        <v>100</v>
      </c>
      <c r="C55" s="4" t="s">
        <v>12</v>
      </c>
      <c r="D55" s="4">
        <v>30</v>
      </c>
      <c r="E55" s="5">
        <v>4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>
        <v>30</v>
      </c>
      <c r="W55" s="4"/>
      <c r="X55" s="1"/>
      <c r="Y55" s="4">
        <v>4</v>
      </c>
      <c r="Z55" s="4"/>
      <c r="AA55" s="4"/>
      <c r="AB55" s="4"/>
      <c r="AC55" s="4"/>
      <c r="AD55" s="4"/>
      <c r="AE55" s="4"/>
      <c r="AF55" s="4"/>
      <c r="AG55" s="4"/>
    </row>
    <row r="56" spans="1:33" x14ac:dyDescent="0.3">
      <c r="A56" s="13" t="s">
        <v>97</v>
      </c>
      <c r="B56" s="2" t="s">
        <v>102</v>
      </c>
      <c r="C56" s="4" t="s">
        <v>40</v>
      </c>
      <c r="D56" s="4">
        <v>60</v>
      </c>
      <c r="E56" s="4">
        <v>4</v>
      </c>
      <c r="F56" s="4"/>
      <c r="G56" s="4"/>
      <c r="H56" s="4"/>
      <c r="I56" s="4"/>
      <c r="J56" s="4">
        <v>30</v>
      </c>
      <c r="K56" s="4">
        <v>30</v>
      </c>
      <c r="L56" s="4"/>
      <c r="M56" s="4">
        <v>4</v>
      </c>
      <c r="N56" s="4"/>
      <c r="O56" s="4"/>
      <c r="P56" s="4"/>
      <c r="Q56" s="4"/>
      <c r="R56" s="4"/>
      <c r="S56" s="4"/>
      <c r="T56" s="1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ht="15" customHeight="1" x14ac:dyDescent="0.3">
      <c r="A57" s="21" t="s">
        <v>103</v>
      </c>
      <c r="B57" s="21"/>
      <c r="C57" s="21"/>
      <c r="D57" s="4">
        <f>SUM(D58:D67)</f>
        <v>249</v>
      </c>
      <c r="E57" s="4">
        <f>SUM(E58:E67)</f>
        <v>36</v>
      </c>
      <c r="F57" s="4">
        <f>SUM(F58:F67)</f>
        <v>0</v>
      </c>
      <c r="G57" s="4"/>
      <c r="H57" s="4">
        <v>30</v>
      </c>
      <c r="I57" s="4">
        <f>SUM(I58:I67)</f>
        <v>3</v>
      </c>
      <c r="J57" s="4"/>
      <c r="K57" s="4"/>
      <c r="L57" s="4"/>
      <c r="M57" s="4"/>
      <c r="N57" s="4"/>
      <c r="O57" s="4"/>
      <c r="P57" s="4">
        <v>30</v>
      </c>
      <c r="Q57" s="4">
        <f>SUM(Q58:Q67)</f>
        <v>3</v>
      </c>
      <c r="R57" s="4">
        <f>SUM(R58:R67)</f>
        <v>30</v>
      </c>
      <c r="S57" s="4"/>
      <c r="T57" s="4">
        <v>30</v>
      </c>
      <c r="U57" s="4">
        <f>SUM(U58:U67)</f>
        <v>6</v>
      </c>
      <c r="V57" s="4"/>
      <c r="W57" s="4"/>
      <c r="X57" s="4">
        <v>38</v>
      </c>
      <c r="Y57" s="4">
        <f>SUM(Y58:Y67)</f>
        <v>6</v>
      </c>
      <c r="Z57" s="4">
        <f>SUM(Z58:Z67)</f>
        <v>0</v>
      </c>
      <c r="AA57" s="4"/>
      <c r="AB57" s="4">
        <v>53</v>
      </c>
      <c r="AC57" s="4">
        <f>SUM(AC58:AC67)</f>
        <v>9</v>
      </c>
      <c r="AD57" s="4">
        <f>SUM(AD58:AD67)</f>
        <v>30</v>
      </c>
      <c r="AE57" s="4"/>
      <c r="AF57" s="4">
        <v>8</v>
      </c>
      <c r="AG57" s="4">
        <f>SUM(AG58:AG67)</f>
        <v>9</v>
      </c>
    </row>
    <row r="58" spans="1:33" ht="15" customHeight="1" x14ac:dyDescent="0.3">
      <c r="A58" s="4" t="s">
        <v>99</v>
      </c>
      <c r="B58" s="13" t="s">
        <v>155</v>
      </c>
      <c r="C58" s="4" t="s">
        <v>20</v>
      </c>
      <c r="D58" s="13">
        <v>30</v>
      </c>
      <c r="E58" s="13">
        <v>3</v>
      </c>
      <c r="F58" s="4"/>
      <c r="G58" s="4"/>
      <c r="H58" s="13" t="s">
        <v>127</v>
      </c>
      <c r="I58" s="13">
        <v>3</v>
      </c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</row>
    <row r="59" spans="1:33" ht="15" customHeight="1" x14ac:dyDescent="0.3">
      <c r="A59" s="4" t="s">
        <v>101</v>
      </c>
      <c r="B59" s="13" t="s">
        <v>156</v>
      </c>
      <c r="C59" s="4" t="s">
        <v>2</v>
      </c>
      <c r="D59" s="13">
        <v>30</v>
      </c>
      <c r="E59" s="13">
        <v>3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13" t="s">
        <v>127</v>
      </c>
      <c r="Q59" s="13">
        <v>3</v>
      </c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</row>
    <row r="60" spans="1:33" ht="15" customHeight="1" x14ac:dyDescent="0.3">
      <c r="A60" s="4" t="s">
        <v>104</v>
      </c>
      <c r="B60" s="13" t="s">
        <v>157</v>
      </c>
      <c r="C60" s="4" t="s">
        <v>17</v>
      </c>
      <c r="D60" s="13">
        <v>30</v>
      </c>
      <c r="E60" s="13">
        <v>3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13" t="s">
        <v>127</v>
      </c>
      <c r="U60" s="13">
        <v>3</v>
      </c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</row>
    <row r="61" spans="1:33" ht="15" customHeight="1" x14ac:dyDescent="0.3">
      <c r="A61" s="4" t="s">
        <v>108</v>
      </c>
      <c r="B61" s="13" t="s">
        <v>158</v>
      </c>
      <c r="C61" s="4" t="s">
        <v>17</v>
      </c>
      <c r="D61" s="13">
        <v>30</v>
      </c>
      <c r="E61" s="13">
        <v>3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13">
        <v>30</v>
      </c>
      <c r="S61" s="4"/>
      <c r="T61" s="4"/>
      <c r="U61" s="13">
        <v>3</v>
      </c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</row>
    <row r="62" spans="1:33" ht="15" customHeight="1" x14ac:dyDescent="0.3">
      <c r="A62" s="4" t="s">
        <v>110</v>
      </c>
      <c r="B62" s="13" t="s">
        <v>159</v>
      </c>
      <c r="C62" s="4" t="s">
        <v>14</v>
      </c>
      <c r="D62" s="13">
        <v>30</v>
      </c>
      <c r="E62" s="13">
        <v>3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13" t="s">
        <v>129</v>
      </c>
      <c r="Y62" s="13">
        <v>3</v>
      </c>
      <c r="Z62" s="4"/>
      <c r="AA62" s="4"/>
      <c r="AB62" s="4"/>
      <c r="AC62" s="4"/>
      <c r="AD62" s="4"/>
      <c r="AE62" s="4"/>
      <c r="AF62" s="4"/>
      <c r="AG62" s="4"/>
    </row>
    <row r="63" spans="1:33" ht="15" customHeight="1" x14ac:dyDescent="0.3">
      <c r="A63" s="4" t="s">
        <v>112</v>
      </c>
      <c r="B63" s="13" t="s">
        <v>160</v>
      </c>
      <c r="C63" s="4" t="s">
        <v>7</v>
      </c>
      <c r="D63" s="13">
        <v>30</v>
      </c>
      <c r="E63" s="13">
        <v>3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13" t="s">
        <v>127</v>
      </c>
      <c r="AC63" s="13">
        <v>3</v>
      </c>
      <c r="AD63" s="4"/>
      <c r="AE63" s="4"/>
      <c r="AF63" s="4"/>
      <c r="AG63" s="4"/>
    </row>
    <row r="64" spans="1:33" ht="15" customHeight="1" x14ac:dyDescent="0.3">
      <c r="A64" s="4" t="s">
        <v>164</v>
      </c>
      <c r="B64" s="13" t="s">
        <v>161</v>
      </c>
      <c r="C64" s="4" t="s">
        <v>7</v>
      </c>
      <c r="D64" s="13">
        <v>15</v>
      </c>
      <c r="E64" s="13">
        <v>3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13" t="s">
        <v>130</v>
      </c>
      <c r="AC64" s="13">
        <v>3</v>
      </c>
      <c r="AD64" s="4"/>
      <c r="AE64" s="4"/>
      <c r="AF64" s="4"/>
      <c r="AG64" s="4"/>
    </row>
    <row r="65" spans="1:37" ht="15" customHeight="1" x14ac:dyDescent="0.3">
      <c r="A65" s="4" t="s">
        <v>165</v>
      </c>
      <c r="B65" s="13" t="s">
        <v>162</v>
      </c>
      <c r="C65" s="4" t="s">
        <v>47</v>
      </c>
      <c r="D65" s="13">
        <v>15</v>
      </c>
      <c r="E65" s="13">
        <v>3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13">
        <v>15</v>
      </c>
      <c r="AE65" s="4"/>
      <c r="AF65" s="4"/>
      <c r="AG65" s="13">
        <v>3</v>
      </c>
    </row>
    <row r="66" spans="1:37" ht="15" customHeight="1" x14ac:dyDescent="0.3">
      <c r="A66" s="4" t="s">
        <v>166</v>
      </c>
      <c r="B66" s="13" t="s">
        <v>163</v>
      </c>
      <c r="C66" s="4" t="s">
        <v>47</v>
      </c>
      <c r="D66" s="13">
        <v>15</v>
      </c>
      <c r="E66" s="13">
        <v>3</v>
      </c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13">
        <v>15</v>
      </c>
      <c r="AE66" s="4"/>
      <c r="AF66" s="4"/>
      <c r="AG66" s="13">
        <v>3</v>
      </c>
    </row>
    <row r="67" spans="1:37" ht="28.8" x14ac:dyDescent="0.3">
      <c r="A67" s="4" t="s">
        <v>167</v>
      </c>
      <c r="B67" s="2" t="s">
        <v>105</v>
      </c>
      <c r="C67" s="4" t="s">
        <v>106</v>
      </c>
      <c r="D67" s="4">
        <v>24</v>
      </c>
      <c r="E67" s="4">
        <v>9</v>
      </c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1" t="s">
        <v>132</v>
      </c>
      <c r="Y67" s="4">
        <v>3</v>
      </c>
      <c r="Z67" s="4"/>
      <c r="AA67" s="4"/>
      <c r="AB67" s="1" t="s">
        <v>132</v>
      </c>
      <c r="AC67" s="4">
        <v>3</v>
      </c>
      <c r="AD67" s="4"/>
      <c r="AE67" s="4"/>
      <c r="AF67" s="1" t="s">
        <v>132</v>
      </c>
      <c r="AG67" s="4">
        <v>3</v>
      </c>
    </row>
    <row r="68" spans="1:37" ht="15" customHeight="1" x14ac:dyDescent="0.3">
      <c r="A68" s="21" t="s">
        <v>107</v>
      </c>
      <c r="B68" s="21"/>
      <c r="C68" s="21"/>
      <c r="D68" s="4">
        <f>SUM(D69:D69)</f>
        <v>75</v>
      </c>
      <c r="E68" s="4">
        <f>E69</f>
        <v>25</v>
      </c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>
        <v>15</v>
      </c>
      <c r="Y68" s="4">
        <v>5</v>
      </c>
      <c r="Z68" s="4"/>
      <c r="AA68" s="4"/>
      <c r="AB68" s="4">
        <v>30</v>
      </c>
      <c r="AC68" s="4">
        <v>10</v>
      </c>
      <c r="AD68" s="4"/>
      <c r="AE68" s="4"/>
      <c r="AF68" s="4">
        <v>30</v>
      </c>
      <c r="AG68" s="4">
        <v>10</v>
      </c>
    </row>
    <row r="69" spans="1:37" ht="16.2" x14ac:dyDescent="0.3">
      <c r="A69" s="4" t="s">
        <v>168</v>
      </c>
      <c r="B69" s="2" t="s">
        <v>109</v>
      </c>
      <c r="C69" s="4" t="s">
        <v>106</v>
      </c>
      <c r="D69" s="4">
        <v>75</v>
      </c>
      <c r="E69" s="4">
        <v>25</v>
      </c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1" t="s">
        <v>133</v>
      </c>
      <c r="Y69" s="4">
        <v>5</v>
      </c>
      <c r="Z69" s="4"/>
      <c r="AA69" s="4"/>
      <c r="AB69" s="1" t="s">
        <v>134</v>
      </c>
      <c r="AC69" s="4">
        <v>10</v>
      </c>
      <c r="AD69" s="4"/>
      <c r="AE69" s="4"/>
      <c r="AF69" s="1" t="s">
        <v>134</v>
      </c>
      <c r="AG69" s="4">
        <v>10</v>
      </c>
    </row>
    <row r="70" spans="1:37" ht="15" customHeight="1" x14ac:dyDescent="0.3">
      <c r="A70" s="21" t="s">
        <v>111</v>
      </c>
      <c r="B70" s="21"/>
      <c r="C70" s="21"/>
      <c r="D70" s="4">
        <f>D71</f>
        <v>0</v>
      </c>
      <c r="E70" s="4">
        <v>5</v>
      </c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>
        <v>5</v>
      </c>
    </row>
    <row r="71" spans="1:37" x14ac:dyDescent="0.3">
      <c r="A71" s="4" t="s">
        <v>169</v>
      </c>
      <c r="B71" s="2" t="s">
        <v>113</v>
      </c>
      <c r="C71" s="4" t="s">
        <v>47</v>
      </c>
      <c r="D71" s="6"/>
      <c r="E71" s="4">
        <v>5</v>
      </c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1"/>
      <c r="AG71" s="4">
        <v>5</v>
      </c>
    </row>
    <row r="72" spans="1:37" ht="15" customHeight="1" x14ac:dyDescent="0.3">
      <c r="A72" s="21" t="s">
        <v>135</v>
      </c>
      <c r="B72" s="21"/>
      <c r="C72" s="21"/>
      <c r="D72" s="4">
        <f>D68+D57+D4</f>
        <v>2064</v>
      </c>
      <c r="E72" s="4">
        <f>SUM(E5:E57)+E68+E70</f>
        <v>233</v>
      </c>
      <c r="F72" s="15">
        <f t="shared" ref="F72:W72" si="1">F68+F57+F4</f>
        <v>120</v>
      </c>
      <c r="G72" s="15">
        <f t="shared" si="1"/>
        <v>75</v>
      </c>
      <c r="H72" s="15">
        <f t="shared" si="1"/>
        <v>150</v>
      </c>
      <c r="I72" s="15">
        <f t="shared" si="1"/>
        <v>32</v>
      </c>
      <c r="J72" s="15">
        <f t="shared" si="1"/>
        <v>75</v>
      </c>
      <c r="K72" s="15">
        <f t="shared" si="1"/>
        <v>90</v>
      </c>
      <c r="L72" s="15">
        <f t="shared" si="1"/>
        <v>210</v>
      </c>
      <c r="M72" s="15">
        <f t="shared" si="1"/>
        <v>32</v>
      </c>
      <c r="N72" s="15">
        <f t="shared" si="1"/>
        <v>30</v>
      </c>
      <c r="O72" s="15">
        <f t="shared" si="1"/>
        <v>30</v>
      </c>
      <c r="P72" s="15">
        <f t="shared" si="1"/>
        <v>270</v>
      </c>
      <c r="Q72" s="15">
        <f t="shared" si="1"/>
        <v>33</v>
      </c>
      <c r="R72" s="15">
        <f t="shared" si="1"/>
        <v>45</v>
      </c>
      <c r="S72" s="15">
        <f t="shared" si="1"/>
        <v>75</v>
      </c>
      <c r="T72" s="15">
        <f t="shared" si="1"/>
        <v>210</v>
      </c>
      <c r="U72" s="15">
        <f t="shared" si="1"/>
        <v>34</v>
      </c>
      <c r="V72" s="15">
        <f t="shared" si="1"/>
        <v>60</v>
      </c>
      <c r="W72" s="15">
        <f t="shared" si="1"/>
        <v>0</v>
      </c>
      <c r="X72" s="4">
        <f>X68+X57+X4</f>
        <v>188</v>
      </c>
      <c r="Y72" s="4">
        <f>SUM(Y5:Y57)+Y68+Y70</f>
        <v>33</v>
      </c>
      <c r="Z72" s="4">
        <f>SUM(Z5:Z57)+Z68+Z70</f>
        <v>15</v>
      </c>
      <c r="AA72" s="4">
        <f>SUM(AA5:AA57)+AA68+AA70</f>
        <v>30</v>
      </c>
      <c r="AB72" s="4">
        <f>AB68+AB57+AB4</f>
        <v>203</v>
      </c>
      <c r="AC72" s="4">
        <f>SUM(AC5:AC57)+AC68+AC70</f>
        <v>34</v>
      </c>
      <c r="AD72" s="4">
        <f>SUM(AD5:AD57)+AD68+AD70</f>
        <v>30</v>
      </c>
      <c r="AE72" s="4">
        <f>SUM(AE5:AE57)+AE68+AE70</f>
        <v>0</v>
      </c>
      <c r="AF72" s="4">
        <f>AF68+AF57+AF4</f>
        <v>158</v>
      </c>
      <c r="AG72" s="4">
        <f>SUM(AG5:AG57)+AG68+AG70</f>
        <v>35</v>
      </c>
    </row>
    <row r="73" spans="1:37" ht="15" customHeight="1" x14ac:dyDescent="0.3">
      <c r="A73" s="21" t="s">
        <v>136</v>
      </c>
      <c r="B73" s="21"/>
      <c r="C73" s="21"/>
      <c r="D73" s="21"/>
      <c r="E73" s="21"/>
      <c r="F73" s="21">
        <v>5</v>
      </c>
      <c r="G73" s="21"/>
      <c r="H73" s="21"/>
      <c r="I73" s="21"/>
      <c r="J73" s="21">
        <v>3</v>
      </c>
      <c r="K73" s="21"/>
      <c r="L73" s="21"/>
      <c r="M73" s="21"/>
      <c r="N73" s="21">
        <v>2</v>
      </c>
      <c r="O73" s="21"/>
      <c r="P73" s="21"/>
      <c r="Q73" s="21"/>
      <c r="R73" s="21">
        <v>2</v>
      </c>
      <c r="S73" s="21"/>
      <c r="T73" s="21"/>
      <c r="U73" s="21"/>
      <c r="V73" s="21">
        <v>2</v>
      </c>
      <c r="W73" s="21"/>
      <c r="X73" s="21"/>
      <c r="Y73" s="21"/>
      <c r="Z73" s="21">
        <v>1</v>
      </c>
      <c r="AA73" s="21"/>
      <c r="AB73" s="21"/>
      <c r="AC73" s="21"/>
      <c r="AD73" s="21">
        <v>0</v>
      </c>
      <c r="AE73" s="21"/>
      <c r="AF73" s="21"/>
      <c r="AG73" s="21"/>
    </row>
    <row r="74" spans="1:37" ht="15" customHeight="1" x14ac:dyDescent="0.3">
      <c r="A74" s="21" t="s">
        <v>137</v>
      </c>
      <c r="B74" s="21"/>
      <c r="C74" s="21"/>
      <c r="D74" s="21"/>
      <c r="E74" s="21"/>
      <c r="F74" s="21">
        <f>SUM(F72:H72)</f>
        <v>345</v>
      </c>
      <c r="G74" s="21"/>
      <c r="H74" s="21"/>
      <c r="I74" s="21"/>
      <c r="J74" s="21">
        <f>SUM(J72:L72)</f>
        <v>375</v>
      </c>
      <c r="K74" s="21"/>
      <c r="L74" s="21"/>
      <c r="M74" s="21"/>
      <c r="N74" s="21">
        <f>SUM(N72:P72)</f>
        <v>330</v>
      </c>
      <c r="O74" s="21"/>
      <c r="P74" s="21"/>
      <c r="Q74" s="21"/>
      <c r="R74" s="21">
        <f>SUM(R72:T72)</f>
        <v>330</v>
      </c>
      <c r="S74" s="21"/>
      <c r="T74" s="21"/>
      <c r="U74" s="21"/>
      <c r="V74" s="21">
        <f>SUM(V72:X72)</f>
        <v>248</v>
      </c>
      <c r="W74" s="21"/>
      <c r="X74" s="21"/>
      <c r="Y74" s="21"/>
      <c r="Z74" s="21">
        <f>SUM(Z72:AB72)</f>
        <v>248</v>
      </c>
      <c r="AA74" s="21"/>
      <c r="AB74" s="21"/>
      <c r="AC74" s="21"/>
      <c r="AD74" s="21">
        <f>SUM(AD72:AF72)</f>
        <v>188</v>
      </c>
      <c r="AE74" s="21"/>
      <c r="AF74" s="21"/>
      <c r="AG74" s="23"/>
      <c r="AH74" s="7"/>
      <c r="AI74" s="7"/>
      <c r="AJ74" s="7"/>
      <c r="AK74" s="7"/>
    </row>
    <row r="75" spans="1:37" ht="15" customHeight="1" x14ac:dyDescent="0.3">
      <c r="A75" s="21" t="s">
        <v>138</v>
      </c>
      <c r="B75" s="21"/>
      <c r="C75" s="21"/>
      <c r="D75" s="21"/>
      <c r="E75" s="21"/>
      <c r="F75" s="21">
        <f>F74+J74</f>
        <v>720</v>
      </c>
      <c r="G75" s="21"/>
      <c r="H75" s="21"/>
      <c r="I75" s="21"/>
      <c r="J75" s="21"/>
      <c r="K75" s="21"/>
      <c r="L75" s="21"/>
      <c r="M75" s="21"/>
      <c r="N75" s="21">
        <f>N74+R74</f>
        <v>660</v>
      </c>
      <c r="O75" s="21"/>
      <c r="P75" s="21"/>
      <c r="Q75" s="21"/>
      <c r="R75" s="21"/>
      <c r="S75" s="21"/>
      <c r="T75" s="21"/>
      <c r="U75" s="21"/>
      <c r="V75" s="21">
        <f>V74+Z74</f>
        <v>496</v>
      </c>
      <c r="W75" s="21"/>
      <c r="X75" s="21"/>
      <c r="Y75" s="21"/>
      <c r="Z75" s="21"/>
      <c r="AA75" s="21"/>
      <c r="AB75" s="21"/>
      <c r="AC75" s="21"/>
      <c r="AD75" s="24">
        <f>AD74</f>
        <v>188</v>
      </c>
      <c r="AE75" s="24"/>
      <c r="AF75" s="24"/>
      <c r="AG75" s="25"/>
      <c r="AH75" s="7"/>
      <c r="AI75" s="8"/>
      <c r="AJ75" s="8"/>
      <c r="AK75" s="8"/>
    </row>
    <row r="76" spans="1:37" ht="15" customHeight="1" x14ac:dyDescent="0.3">
      <c r="A76" s="21" t="s">
        <v>139</v>
      </c>
      <c r="B76" s="21"/>
      <c r="C76" s="21"/>
      <c r="D76" s="21"/>
      <c r="E76" s="21"/>
      <c r="F76" s="21">
        <f>I72</f>
        <v>32</v>
      </c>
      <c r="G76" s="21"/>
      <c r="H76" s="21"/>
      <c r="I76" s="21"/>
      <c r="J76" s="21">
        <f>M72</f>
        <v>32</v>
      </c>
      <c r="K76" s="21"/>
      <c r="L76" s="21"/>
      <c r="M76" s="21"/>
      <c r="N76" s="21">
        <f>Q72</f>
        <v>33</v>
      </c>
      <c r="O76" s="21"/>
      <c r="P76" s="21"/>
      <c r="Q76" s="21"/>
      <c r="R76" s="21">
        <f>U72</f>
        <v>34</v>
      </c>
      <c r="S76" s="21"/>
      <c r="T76" s="21"/>
      <c r="U76" s="21"/>
      <c r="V76" s="21">
        <f>Y72</f>
        <v>33</v>
      </c>
      <c r="W76" s="21"/>
      <c r="X76" s="21"/>
      <c r="Y76" s="21"/>
      <c r="Z76" s="21">
        <f>AC72</f>
        <v>34</v>
      </c>
      <c r="AA76" s="21"/>
      <c r="AB76" s="21"/>
      <c r="AC76" s="21"/>
      <c r="AD76" s="21">
        <f>AG72</f>
        <v>35</v>
      </c>
      <c r="AE76" s="21"/>
      <c r="AF76" s="21"/>
      <c r="AG76" s="23"/>
      <c r="AH76" s="7"/>
      <c r="AI76" s="7"/>
      <c r="AJ76" s="7"/>
      <c r="AK76" s="7"/>
    </row>
    <row r="77" spans="1:37" ht="15" customHeight="1" x14ac:dyDescent="0.3">
      <c r="A77" s="21" t="s">
        <v>140</v>
      </c>
      <c r="B77" s="21"/>
      <c r="C77" s="21"/>
      <c r="D77" s="21"/>
      <c r="E77" s="21"/>
      <c r="F77" s="21">
        <f>SUM(F5:F57)+SUM(J5:J57)+SUM(N5:N57)+SUM(R5:R57)+SUM(V5:V57)+SUM(Z5:Z57)+SUM(AD5:AD57)</f>
        <v>375</v>
      </c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  <c r="S77" s="21"/>
      <c r="T77" s="21"/>
      <c r="U77" s="21"/>
      <c r="V77" s="21"/>
      <c r="W77" s="21"/>
      <c r="X77" s="21"/>
      <c r="Y77" s="21"/>
      <c r="Z77" s="21"/>
      <c r="AA77" s="21"/>
      <c r="AB77" s="21"/>
      <c r="AC77" s="21"/>
      <c r="AD77" s="21"/>
      <c r="AE77" s="21"/>
      <c r="AF77" s="21"/>
      <c r="AG77" s="23"/>
      <c r="AH77" s="26"/>
      <c r="AI77" s="26"/>
      <c r="AJ77" s="26"/>
      <c r="AK77" s="26"/>
    </row>
    <row r="78" spans="1:37" ht="15" customHeight="1" x14ac:dyDescent="0.3">
      <c r="A78" s="21" t="s">
        <v>141</v>
      </c>
      <c r="B78" s="21"/>
      <c r="C78" s="21"/>
      <c r="D78" s="21"/>
      <c r="E78" s="21"/>
      <c r="F78" s="21">
        <f>SUM(G5:G57)+SUM(K5:K57)+SUM(O5:O57)+SUM(S5:S57)+SUM(W5:W57)+SUM(AA5:AA57)+SUM(AE5:AE57)</f>
        <v>300</v>
      </c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3"/>
      <c r="AH78" s="26"/>
      <c r="AI78" s="26"/>
      <c r="AJ78" s="26"/>
      <c r="AK78" s="26"/>
    </row>
    <row r="79" spans="1:37" ht="15" customHeight="1" x14ac:dyDescent="0.3">
      <c r="A79" s="21" t="s">
        <v>142</v>
      </c>
      <c r="B79" s="21"/>
      <c r="C79" s="21"/>
      <c r="D79" s="21"/>
      <c r="E79" s="21"/>
      <c r="F79" s="21">
        <v>120</v>
      </c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3"/>
      <c r="AH79" s="26"/>
      <c r="AI79" s="26"/>
      <c r="AJ79" s="26"/>
      <c r="AK79" s="26"/>
    </row>
    <row r="80" spans="1:37" ht="15" customHeight="1" x14ac:dyDescent="0.3">
      <c r="A80" s="21" t="s">
        <v>143</v>
      </c>
      <c r="B80" s="21"/>
      <c r="C80" s="21"/>
      <c r="D80" s="21"/>
      <c r="E80" s="21"/>
      <c r="F80" s="21">
        <v>894</v>
      </c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1"/>
      <c r="W80" s="21"/>
      <c r="X80" s="21"/>
      <c r="Y80" s="21"/>
      <c r="Z80" s="21"/>
      <c r="AA80" s="21"/>
      <c r="AB80" s="21"/>
      <c r="AC80" s="21"/>
      <c r="AD80" s="21"/>
      <c r="AE80" s="21"/>
      <c r="AF80" s="21"/>
      <c r="AG80" s="23"/>
      <c r="AH80" s="26"/>
      <c r="AI80" s="26"/>
      <c r="AJ80" s="26"/>
      <c r="AK80" s="26"/>
    </row>
    <row r="81" spans="1:37" ht="15" customHeight="1" x14ac:dyDescent="0.3">
      <c r="A81" s="21" t="s">
        <v>144</v>
      </c>
      <c r="B81" s="21"/>
      <c r="C81" s="21"/>
      <c r="D81" s="21"/>
      <c r="E81" s="21"/>
      <c r="F81" s="21">
        <v>75</v>
      </c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3"/>
      <c r="AH81" s="26"/>
      <c r="AI81" s="26"/>
      <c r="AJ81" s="26"/>
      <c r="AK81" s="26"/>
    </row>
    <row r="82" spans="1:37" ht="15" customHeight="1" x14ac:dyDescent="0.3">
      <c r="A82" s="21" t="s">
        <v>145</v>
      </c>
      <c r="B82" s="21"/>
      <c r="C82" s="21"/>
      <c r="D82" s="21"/>
      <c r="E82" s="21"/>
      <c r="F82" s="21">
        <v>240</v>
      </c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3"/>
      <c r="AH82" s="26"/>
      <c r="AI82" s="26"/>
      <c r="AJ82" s="26"/>
      <c r="AK82" s="26"/>
    </row>
    <row r="83" spans="1:37" ht="15" customHeight="1" x14ac:dyDescent="0.3">
      <c r="A83" s="21" t="s">
        <v>146</v>
      </c>
      <c r="B83" s="21"/>
      <c r="C83" s="21"/>
      <c r="D83" s="21"/>
      <c r="E83" s="21"/>
      <c r="F83" s="21">
        <v>60</v>
      </c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3"/>
      <c r="AH83" s="26"/>
      <c r="AI83" s="26"/>
      <c r="AJ83" s="26"/>
      <c r="AK83" s="26"/>
    </row>
    <row r="84" spans="1:37" x14ac:dyDescent="0.3">
      <c r="AH84" s="7"/>
      <c r="AI84" s="7"/>
      <c r="AJ84" s="7"/>
      <c r="AK84" s="7"/>
    </row>
    <row r="85" spans="1:37" x14ac:dyDescent="0.3">
      <c r="AH85" s="7"/>
      <c r="AI85" s="7"/>
      <c r="AJ85" s="7"/>
      <c r="AK85" s="7"/>
    </row>
  </sheetData>
  <autoFilter ref="A1:AG93" xr:uid="{8E3EA55C-52CB-48F0-BD67-93F6283E103F}"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</autoFilter>
  <mergeCells count="66">
    <mergeCell ref="AH83:AK83"/>
    <mergeCell ref="AH77:AK77"/>
    <mergeCell ref="AH78:AK78"/>
    <mergeCell ref="AH79:AK79"/>
    <mergeCell ref="AH80:AK80"/>
    <mergeCell ref="AH81:AK81"/>
    <mergeCell ref="AH82:AK82"/>
    <mergeCell ref="A81:E81"/>
    <mergeCell ref="F81:AG81"/>
    <mergeCell ref="A82:E82"/>
    <mergeCell ref="F82:AG82"/>
    <mergeCell ref="A83:E83"/>
    <mergeCell ref="F83:AG83"/>
    <mergeCell ref="A78:E78"/>
    <mergeCell ref="F78:AG78"/>
    <mergeCell ref="A79:E79"/>
    <mergeCell ref="F79:AG79"/>
    <mergeCell ref="A80:E80"/>
    <mergeCell ref="F80:AG80"/>
    <mergeCell ref="A77:E77"/>
    <mergeCell ref="F77:AG77"/>
    <mergeCell ref="A76:E76"/>
    <mergeCell ref="F76:I76"/>
    <mergeCell ref="J76:M76"/>
    <mergeCell ref="N76:Q76"/>
    <mergeCell ref="R76:U76"/>
    <mergeCell ref="V76:Y76"/>
    <mergeCell ref="Z76:AC76"/>
    <mergeCell ref="AD76:AG76"/>
    <mergeCell ref="A75:E75"/>
    <mergeCell ref="F75:M75"/>
    <mergeCell ref="N75:U75"/>
    <mergeCell ref="V75:AC75"/>
    <mergeCell ref="AD75:AG75"/>
    <mergeCell ref="AD73:AG73"/>
    <mergeCell ref="A74:E74"/>
    <mergeCell ref="F74:I74"/>
    <mergeCell ref="J74:M74"/>
    <mergeCell ref="N74:Q74"/>
    <mergeCell ref="R74:U74"/>
    <mergeCell ref="V74:Y74"/>
    <mergeCell ref="Z74:AC74"/>
    <mergeCell ref="AD74:AG74"/>
    <mergeCell ref="J73:M73"/>
    <mergeCell ref="N73:Q73"/>
    <mergeCell ref="R73:U73"/>
    <mergeCell ref="V73:Y73"/>
    <mergeCell ref="Z73:AC73"/>
    <mergeCell ref="A73:E73"/>
    <mergeCell ref="F73:I73"/>
    <mergeCell ref="A68:C68"/>
    <mergeCell ref="A70:C70"/>
    <mergeCell ref="A72:C72"/>
    <mergeCell ref="F1:AG1"/>
    <mergeCell ref="F2:I2"/>
    <mergeCell ref="J2:M2"/>
    <mergeCell ref="N2:Q2"/>
    <mergeCell ref="R2:U2"/>
    <mergeCell ref="V2:Y2"/>
    <mergeCell ref="Z2:AC2"/>
    <mergeCell ref="AD2:AG2"/>
    <mergeCell ref="A1:A3"/>
    <mergeCell ref="B1:B3"/>
    <mergeCell ref="C1:C3"/>
    <mergeCell ref="A4:C4"/>
    <mergeCell ref="A57:C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C7BB5-7598-468A-835D-E7F813939E47}">
  <dimension ref="A1:AK76"/>
  <sheetViews>
    <sheetView zoomScaleNormal="100" workbookViewId="0">
      <selection activeCell="AB66" sqref="AB66"/>
    </sheetView>
  </sheetViews>
  <sheetFormatPr defaultColWidth="9.21875" defaultRowHeight="14.4" x14ac:dyDescent="0.3"/>
  <cols>
    <col min="1" max="1" width="9.21875" style="3"/>
    <col min="2" max="2" width="32" style="9" customWidth="1"/>
    <col min="3" max="3" width="9.21875" style="3"/>
    <col min="4" max="33" width="4.77734375" style="3" customWidth="1"/>
    <col min="34" max="16384" width="9.21875" style="3"/>
  </cols>
  <sheetData>
    <row r="1" spans="1:33" ht="15" customHeight="1" x14ac:dyDescent="0.3">
      <c r="A1" s="21" t="s">
        <v>114</v>
      </c>
      <c r="B1" s="22" t="s">
        <v>115</v>
      </c>
      <c r="C1" s="21" t="s">
        <v>116</v>
      </c>
      <c r="D1" s="4" t="s">
        <v>117</v>
      </c>
      <c r="E1" s="4" t="s">
        <v>118</v>
      </c>
      <c r="F1" s="21" t="s">
        <v>119</v>
      </c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</row>
    <row r="2" spans="1:33" ht="30" customHeight="1" x14ac:dyDescent="0.3">
      <c r="A2" s="21"/>
      <c r="B2" s="22"/>
      <c r="C2" s="21"/>
      <c r="D2" s="4" t="s">
        <v>120</v>
      </c>
      <c r="E2" s="4" t="s">
        <v>121</v>
      </c>
      <c r="F2" s="21">
        <v>1</v>
      </c>
      <c r="G2" s="21"/>
      <c r="H2" s="21"/>
      <c r="I2" s="21"/>
      <c r="J2" s="21">
        <v>2</v>
      </c>
      <c r="K2" s="21"/>
      <c r="L2" s="21"/>
      <c r="M2" s="21"/>
      <c r="N2" s="21">
        <v>3</v>
      </c>
      <c r="O2" s="21"/>
      <c r="P2" s="21"/>
      <c r="Q2" s="21"/>
      <c r="R2" s="21">
        <v>4</v>
      </c>
      <c r="S2" s="21"/>
      <c r="T2" s="21"/>
      <c r="U2" s="21"/>
      <c r="V2" s="21">
        <v>5</v>
      </c>
      <c r="W2" s="21"/>
      <c r="X2" s="21"/>
      <c r="Y2" s="21"/>
      <c r="Z2" s="21">
        <v>6</v>
      </c>
      <c r="AA2" s="21"/>
      <c r="AB2" s="21"/>
      <c r="AC2" s="21"/>
      <c r="AD2" s="21">
        <v>7</v>
      </c>
      <c r="AE2" s="21"/>
      <c r="AF2" s="21"/>
      <c r="AG2" s="21"/>
    </row>
    <row r="3" spans="1:33" x14ac:dyDescent="0.3">
      <c r="A3" s="21"/>
      <c r="B3" s="22"/>
      <c r="C3" s="21"/>
      <c r="D3" s="4"/>
      <c r="E3" s="4"/>
      <c r="F3" s="4" t="s">
        <v>122</v>
      </c>
      <c r="G3" s="4" t="s">
        <v>123</v>
      </c>
      <c r="H3" s="4" t="s">
        <v>124</v>
      </c>
      <c r="I3" s="4" t="s">
        <v>125</v>
      </c>
      <c r="J3" s="4" t="s">
        <v>122</v>
      </c>
      <c r="K3" s="4" t="s">
        <v>123</v>
      </c>
      <c r="L3" s="4" t="s">
        <v>124</v>
      </c>
      <c r="M3" s="4" t="s">
        <v>125</v>
      </c>
      <c r="N3" s="4" t="s">
        <v>122</v>
      </c>
      <c r="O3" s="4" t="s">
        <v>123</v>
      </c>
      <c r="P3" s="4" t="s">
        <v>124</v>
      </c>
      <c r="Q3" s="4" t="s">
        <v>125</v>
      </c>
      <c r="R3" s="4" t="s">
        <v>122</v>
      </c>
      <c r="S3" s="4" t="s">
        <v>123</v>
      </c>
      <c r="T3" s="4" t="s">
        <v>124</v>
      </c>
      <c r="U3" s="4" t="s">
        <v>125</v>
      </c>
      <c r="V3" s="4" t="s">
        <v>122</v>
      </c>
      <c r="W3" s="4" t="s">
        <v>123</v>
      </c>
      <c r="X3" s="4" t="s">
        <v>124</v>
      </c>
      <c r="Y3" s="4" t="s">
        <v>125</v>
      </c>
      <c r="Z3" s="4" t="s">
        <v>122</v>
      </c>
      <c r="AA3" s="4" t="s">
        <v>123</v>
      </c>
      <c r="AB3" s="4" t="s">
        <v>124</v>
      </c>
      <c r="AC3" s="4" t="s">
        <v>125</v>
      </c>
      <c r="AD3" s="4" t="s">
        <v>122</v>
      </c>
      <c r="AE3" s="4" t="s">
        <v>123</v>
      </c>
      <c r="AF3" s="4" t="s">
        <v>124</v>
      </c>
      <c r="AG3" s="4" t="s">
        <v>125</v>
      </c>
    </row>
    <row r="4" spans="1:33" ht="30" customHeight="1" x14ac:dyDescent="0.3">
      <c r="A4" s="21" t="s">
        <v>126</v>
      </c>
      <c r="B4" s="21"/>
      <c r="C4" s="21"/>
      <c r="D4" s="4">
        <f>SUM(D5:D51)</f>
        <v>969</v>
      </c>
      <c r="E4" s="4">
        <f t="shared" ref="E4:AG4" si="0">SUM(E5:E51)</f>
        <v>158</v>
      </c>
      <c r="F4" s="4">
        <f t="shared" si="0"/>
        <v>66</v>
      </c>
      <c r="G4" s="4">
        <f t="shared" si="0"/>
        <v>45</v>
      </c>
      <c r="H4" s="4">
        <v>48</v>
      </c>
      <c r="I4" s="4">
        <f t="shared" si="0"/>
        <v>27</v>
      </c>
      <c r="J4" s="4">
        <f t="shared" si="0"/>
        <v>54</v>
      </c>
      <c r="K4" s="4">
        <f t="shared" si="0"/>
        <v>54</v>
      </c>
      <c r="L4" s="4">
        <v>102</v>
      </c>
      <c r="M4" s="4">
        <f t="shared" si="0"/>
        <v>30</v>
      </c>
      <c r="N4" s="4">
        <f t="shared" si="0"/>
        <v>18</v>
      </c>
      <c r="O4" s="4">
        <f t="shared" si="0"/>
        <v>18</v>
      </c>
      <c r="P4" s="4">
        <v>138</v>
      </c>
      <c r="Q4" s="4">
        <f t="shared" si="0"/>
        <v>28</v>
      </c>
      <c r="R4" s="4">
        <f t="shared" si="0"/>
        <v>9</v>
      </c>
      <c r="S4" s="4">
        <f t="shared" si="0"/>
        <v>36</v>
      </c>
      <c r="T4" s="4">
        <v>102</v>
      </c>
      <c r="U4" s="4">
        <f t="shared" si="0"/>
        <v>25</v>
      </c>
      <c r="V4" s="4">
        <f t="shared" si="0"/>
        <v>36</v>
      </c>
      <c r="W4" s="4">
        <f t="shared" si="0"/>
        <v>0</v>
      </c>
      <c r="X4" s="4">
        <v>81</v>
      </c>
      <c r="Y4" s="4">
        <f t="shared" si="0"/>
        <v>22</v>
      </c>
      <c r="Z4" s="4">
        <f t="shared" si="0"/>
        <v>9</v>
      </c>
      <c r="AA4" s="4">
        <f t="shared" si="0"/>
        <v>18</v>
      </c>
      <c r="AB4" s="4">
        <v>72</v>
      </c>
      <c r="AC4" s="4">
        <f t="shared" si="0"/>
        <v>15</v>
      </c>
      <c r="AD4" s="4">
        <f t="shared" si="0"/>
        <v>0</v>
      </c>
      <c r="AE4" s="4">
        <f t="shared" si="0"/>
        <v>0</v>
      </c>
      <c r="AF4" s="4">
        <v>63</v>
      </c>
      <c r="AG4" s="4">
        <f t="shared" si="0"/>
        <v>11</v>
      </c>
    </row>
    <row r="5" spans="1:33" ht="43.2" x14ac:dyDescent="0.3">
      <c r="A5" s="4" t="s">
        <v>0</v>
      </c>
      <c r="B5" s="2" t="s">
        <v>1</v>
      </c>
      <c r="C5" s="4" t="s">
        <v>2</v>
      </c>
      <c r="D5" s="4">
        <v>18</v>
      </c>
      <c r="E5" s="13">
        <v>3</v>
      </c>
      <c r="F5" s="4"/>
      <c r="G5" s="4"/>
      <c r="H5" s="4"/>
      <c r="I5" s="4"/>
      <c r="J5" s="4"/>
      <c r="K5" s="4"/>
      <c r="L5" s="4"/>
      <c r="M5" s="4"/>
      <c r="N5" s="4"/>
      <c r="O5" s="4"/>
      <c r="P5" s="1" t="s">
        <v>180</v>
      </c>
      <c r="Q5" s="13">
        <v>3</v>
      </c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</row>
    <row r="6" spans="1:33" x14ac:dyDescent="0.3">
      <c r="A6" s="4" t="s">
        <v>3</v>
      </c>
      <c r="B6" s="2" t="s">
        <v>4</v>
      </c>
      <c r="C6" s="4" t="s">
        <v>5</v>
      </c>
      <c r="D6" s="4">
        <v>18</v>
      </c>
      <c r="E6" s="13">
        <v>3</v>
      </c>
      <c r="F6" s="4"/>
      <c r="G6" s="4"/>
      <c r="H6" s="4"/>
      <c r="I6" s="4"/>
      <c r="J6" s="4"/>
      <c r="K6" s="4"/>
      <c r="L6" s="1" t="s">
        <v>180</v>
      </c>
      <c r="M6" s="13">
        <v>3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x14ac:dyDescent="0.3">
      <c r="A7" s="4" t="s">
        <v>6</v>
      </c>
      <c r="B7" s="12" t="s">
        <v>170</v>
      </c>
      <c r="C7" s="11" t="s">
        <v>9</v>
      </c>
      <c r="D7" s="13">
        <v>27</v>
      </c>
      <c r="E7" s="13">
        <v>4</v>
      </c>
      <c r="F7" s="13">
        <v>9</v>
      </c>
      <c r="G7" s="13">
        <v>18</v>
      </c>
      <c r="H7" s="4"/>
      <c r="I7" s="13">
        <v>4</v>
      </c>
      <c r="J7" s="4"/>
      <c r="K7" s="4"/>
      <c r="L7" s="1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</row>
    <row r="8" spans="1:33" x14ac:dyDescent="0.3">
      <c r="A8" s="4" t="s">
        <v>8</v>
      </c>
      <c r="B8" s="12" t="s">
        <v>153</v>
      </c>
      <c r="C8" s="4" t="s">
        <v>20</v>
      </c>
      <c r="D8" s="13">
        <v>18</v>
      </c>
      <c r="E8" s="13">
        <v>3</v>
      </c>
      <c r="F8" s="4"/>
      <c r="G8" s="4"/>
      <c r="H8" s="1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13" t="s">
        <v>180</v>
      </c>
      <c r="AG8" s="13">
        <v>3</v>
      </c>
    </row>
    <row r="9" spans="1:33" x14ac:dyDescent="0.3">
      <c r="A9" s="4" t="s">
        <v>10</v>
      </c>
      <c r="B9" s="12" t="s">
        <v>179</v>
      </c>
      <c r="C9" s="4" t="s">
        <v>9</v>
      </c>
      <c r="D9" s="13">
        <v>18</v>
      </c>
      <c r="E9" s="13">
        <v>4</v>
      </c>
      <c r="F9" s="13">
        <v>9</v>
      </c>
      <c r="G9" s="13">
        <v>9</v>
      </c>
      <c r="H9" s="1"/>
      <c r="I9" s="13">
        <v>4</v>
      </c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 x14ac:dyDescent="0.3">
      <c r="A10" s="4" t="s">
        <v>13</v>
      </c>
      <c r="B10" s="2" t="s">
        <v>11</v>
      </c>
      <c r="C10" s="4" t="s">
        <v>12</v>
      </c>
      <c r="D10" s="4">
        <v>18</v>
      </c>
      <c r="E10" s="4">
        <v>3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>
        <v>18</v>
      </c>
      <c r="W10" s="4"/>
      <c r="X10" s="1"/>
      <c r="Y10" s="4">
        <v>3</v>
      </c>
      <c r="Z10" s="4"/>
      <c r="AA10" s="4"/>
      <c r="AB10" s="4"/>
      <c r="AC10" s="4"/>
      <c r="AD10" s="4"/>
      <c r="AE10" s="4"/>
      <c r="AF10" s="4"/>
      <c r="AG10" s="4"/>
    </row>
    <row r="11" spans="1:33" ht="15" customHeight="1" x14ac:dyDescent="0.3">
      <c r="A11" s="4" t="s">
        <v>15</v>
      </c>
      <c r="B11" s="2" t="s">
        <v>19</v>
      </c>
      <c r="C11" s="4" t="s">
        <v>20</v>
      </c>
      <c r="D11" s="4">
        <v>30</v>
      </c>
      <c r="E11" s="4">
        <v>2</v>
      </c>
      <c r="F11" s="4"/>
      <c r="G11" s="4"/>
      <c r="H11" s="1" t="s">
        <v>128</v>
      </c>
      <c r="I11" s="4">
        <v>2</v>
      </c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</row>
    <row r="12" spans="1:33" ht="15" customHeight="1" x14ac:dyDescent="0.3">
      <c r="A12" s="4" t="s">
        <v>16</v>
      </c>
      <c r="B12" s="2" t="s">
        <v>22</v>
      </c>
      <c r="C12" s="4" t="s">
        <v>5</v>
      </c>
      <c r="D12" s="4">
        <v>30</v>
      </c>
      <c r="E12" s="4">
        <v>2</v>
      </c>
      <c r="F12" s="4"/>
      <c r="G12" s="4"/>
      <c r="H12" s="4"/>
      <c r="I12" s="4"/>
      <c r="J12" s="4"/>
      <c r="K12" s="4"/>
      <c r="L12" s="1" t="s">
        <v>128</v>
      </c>
      <c r="M12" s="4">
        <v>2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</row>
    <row r="13" spans="1:33" ht="15" customHeight="1" x14ac:dyDescent="0.3">
      <c r="A13" s="4" t="s">
        <v>18</v>
      </c>
      <c r="B13" s="2" t="s">
        <v>24</v>
      </c>
      <c r="C13" s="4" t="s">
        <v>2</v>
      </c>
      <c r="D13" s="4">
        <v>30</v>
      </c>
      <c r="E13" s="4">
        <v>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1" t="s">
        <v>128</v>
      </c>
      <c r="Q13" s="4">
        <v>2</v>
      </c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15" customHeight="1" x14ac:dyDescent="0.3">
      <c r="A14" s="4" t="s">
        <v>21</v>
      </c>
      <c r="B14" s="2" t="s">
        <v>26</v>
      </c>
      <c r="C14" s="4" t="s">
        <v>27</v>
      </c>
      <c r="D14" s="4">
        <v>30</v>
      </c>
      <c r="E14" s="4">
        <v>3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1" t="s">
        <v>128</v>
      </c>
      <c r="U14" s="4">
        <v>3</v>
      </c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</row>
    <row r="15" spans="1:33" ht="28.5" customHeight="1" x14ac:dyDescent="0.3">
      <c r="A15" s="17" t="s">
        <v>23</v>
      </c>
      <c r="B15" s="12" t="s">
        <v>150</v>
      </c>
      <c r="C15" s="4" t="s">
        <v>14</v>
      </c>
      <c r="D15" s="13">
        <v>9</v>
      </c>
      <c r="E15" s="13">
        <v>2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V15" s="4"/>
      <c r="W15" s="4"/>
      <c r="X15" s="19" t="s">
        <v>181</v>
      </c>
      <c r="Y15" s="17">
        <v>2</v>
      </c>
      <c r="Z15" s="4"/>
      <c r="AA15" s="4"/>
      <c r="AB15" s="4"/>
      <c r="AC15" s="4"/>
      <c r="AD15" s="4"/>
      <c r="AE15" s="4"/>
      <c r="AF15" s="4"/>
      <c r="AG15" s="4"/>
    </row>
    <row r="16" spans="1:33" ht="15" customHeight="1" x14ac:dyDescent="0.3">
      <c r="A16" s="4" t="s">
        <v>25</v>
      </c>
      <c r="B16" s="12" t="s">
        <v>178</v>
      </c>
      <c r="C16" s="4" t="s">
        <v>14</v>
      </c>
      <c r="D16" s="13">
        <v>18</v>
      </c>
      <c r="E16" s="13">
        <v>3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1"/>
      <c r="U16" s="4"/>
      <c r="V16" s="4"/>
      <c r="W16" s="4"/>
      <c r="X16" s="13" t="s">
        <v>180</v>
      </c>
      <c r="Y16" s="13">
        <v>3</v>
      </c>
      <c r="Z16" s="4"/>
      <c r="AA16" s="4"/>
      <c r="AB16" s="4"/>
      <c r="AC16" s="4"/>
      <c r="AD16" s="4"/>
      <c r="AE16" s="4"/>
      <c r="AF16" s="4"/>
      <c r="AG16" s="4"/>
    </row>
    <row r="17" spans="1:33" ht="15" customHeight="1" x14ac:dyDescent="0.3">
      <c r="A17" s="4" t="s">
        <v>28</v>
      </c>
      <c r="B17" s="2" t="s">
        <v>37</v>
      </c>
      <c r="C17" s="4" t="s">
        <v>2</v>
      </c>
      <c r="D17" s="13">
        <v>27</v>
      </c>
      <c r="E17" s="4">
        <v>4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14" t="s">
        <v>182</v>
      </c>
      <c r="Q17" s="4">
        <v>4</v>
      </c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" customHeight="1" x14ac:dyDescent="0.3">
      <c r="A18" s="4" t="s">
        <v>30</v>
      </c>
      <c r="B18" s="12" t="s">
        <v>177</v>
      </c>
      <c r="C18" s="4" t="s">
        <v>17</v>
      </c>
      <c r="D18" s="13">
        <v>18</v>
      </c>
      <c r="E18" s="13">
        <v>3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14">
        <v>18</v>
      </c>
      <c r="U18" s="13">
        <v>3</v>
      </c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</row>
    <row r="19" spans="1:33" x14ac:dyDescent="0.3">
      <c r="A19" s="4" t="s">
        <v>32</v>
      </c>
      <c r="B19" s="12" t="s">
        <v>176</v>
      </c>
      <c r="C19" s="4" t="s">
        <v>5</v>
      </c>
      <c r="D19" s="4">
        <v>18</v>
      </c>
      <c r="E19" s="4">
        <v>3</v>
      </c>
      <c r="F19" s="4"/>
      <c r="G19" s="4"/>
      <c r="H19" s="4"/>
      <c r="I19" s="4"/>
      <c r="J19" s="4"/>
      <c r="K19" s="4"/>
      <c r="L19" s="1" t="s">
        <v>180</v>
      </c>
      <c r="M19" s="4">
        <v>3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</row>
    <row r="20" spans="1:33" ht="28.8" x14ac:dyDescent="0.3">
      <c r="A20" s="4" t="s">
        <v>34</v>
      </c>
      <c r="B20" s="2" t="s">
        <v>43</v>
      </c>
      <c r="C20" s="4" t="s">
        <v>9</v>
      </c>
      <c r="D20" s="4">
        <v>36</v>
      </c>
      <c r="E20" s="4">
        <v>6</v>
      </c>
      <c r="F20" s="4">
        <v>18</v>
      </c>
      <c r="G20" s="4">
        <v>18</v>
      </c>
      <c r="H20" s="1"/>
      <c r="I20" s="4">
        <v>6</v>
      </c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</row>
    <row r="21" spans="1:33" ht="28.8" x14ac:dyDescent="0.3">
      <c r="A21" s="4" t="s">
        <v>36</v>
      </c>
      <c r="B21" s="12" t="s">
        <v>175</v>
      </c>
      <c r="C21" s="4" t="s">
        <v>17</v>
      </c>
      <c r="D21" s="13">
        <v>18</v>
      </c>
      <c r="E21" s="13">
        <v>3</v>
      </c>
      <c r="F21" s="4"/>
      <c r="G21" s="4"/>
      <c r="H21" s="1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13" t="s">
        <v>180</v>
      </c>
      <c r="U21" s="13">
        <v>3</v>
      </c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</row>
    <row r="22" spans="1:33" ht="28.8" x14ac:dyDescent="0.3">
      <c r="A22" s="4" t="s">
        <v>38</v>
      </c>
      <c r="B22" s="12" t="s">
        <v>174</v>
      </c>
      <c r="C22" s="4" t="s">
        <v>47</v>
      </c>
      <c r="D22" s="13">
        <v>18</v>
      </c>
      <c r="E22" s="13">
        <v>3</v>
      </c>
      <c r="F22" s="4"/>
      <c r="G22" s="4"/>
      <c r="H22" s="1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13" t="s">
        <v>180</v>
      </c>
      <c r="AG22" s="13">
        <v>3</v>
      </c>
    </row>
    <row r="23" spans="1:33" ht="15" customHeight="1" x14ac:dyDescent="0.3">
      <c r="A23" s="4" t="s">
        <v>39</v>
      </c>
      <c r="B23" s="2" t="s">
        <v>50</v>
      </c>
      <c r="C23" s="4" t="s">
        <v>40</v>
      </c>
      <c r="D23" s="4">
        <v>27</v>
      </c>
      <c r="E23" s="4">
        <v>5</v>
      </c>
      <c r="F23" s="4"/>
      <c r="G23" s="4"/>
      <c r="H23" s="4"/>
      <c r="I23" s="4"/>
      <c r="J23" s="4">
        <v>9</v>
      </c>
      <c r="K23" s="4">
        <v>18</v>
      </c>
      <c r="L23" s="1"/>
      <c r="M23" s="4">
        <v>5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</row>
    <row r="24" spans="1:33" ht="15" customHeight="1" x14ac:dyDescent="0.3">
      <c r="A24" s="4" t="s">
        <v>41</v>
      </c>
      <c r="B24" s="12" t="s">
        <v>154</v>
      </c>
      <c r="C24" s="4" t="s">
        <v>47</v>
      </c>
      <c r="D24" s="13">
        <v>18</v>
      </c>
      <c r="E24" s="13">
        <v>3</v>
      </c>
      <c r="F24" s="4"/>
      <c r="G24" s="4"/>
      <c r="H24" s="4"/>
      <c r="I24" s="4"/>
      <c r="J24" s="4"/>
      <c r="K24" s="4"/>
      <c r="L24" s="1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13" t="s">
        <v>185</v>
      </c>
      <c r="AG24" s="13">
        <v>3</v>
      </c>
    </row>
    <row r="25" spans="1:33" ht="15" customHeight="1" x14ac:dyDescent="0.3">
      <c r="A25" s="4" t="s">
        <v>42</v>
      </c>
      <c r="B25" s="16" t="s">
        <v>52</v>
      </c>
      <c r="C25" s="4" t="s">
        <v>40</v>
      </c>
      <c r="D25" s="4">
        <v>27</v>
      </c>
      <c r="E25" s="4">
        <v>5</v>
      </c>
      <c r="F25" s="4"/>
      <c r="G25" s="4"/>
      <c r="H25" s="4"/>
      <c r="I25" s="4"/>
      <c r="J25" s="4">
        <v>9</v>
      </c>
      <c r="K25" s="4"/>
      <c r="L25" s="14" t="s">
        <v>185</v>
      </c>
      <c r="M25" s="4">
        <v>5</v>
      </c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</row>
    <row r="26" spans="1:33" ht="34.049999999999997" customHeight="1" x14ac:dyDescent="0.3">
      <c r="A26" s="4" t="s">
        <v>44</v>
      </c>
      <c r="B26" s="12" t="s">
        <v>147</v>
      </c>
      <c r="C26" s="4" t="s">
        <v>14</v>
      </c>
      <c r="D26" s="13">
        <v>9</v>
      </c>
      <c r="E26" s="13">
        <v>2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13">
        <v>9</v>
      </c>
      <c r="Y26" s="13">
        <v>2</v>
      </c>
      <c r="Z26" s="4"/>
      <c r="AA26" s="4"/>
      <c r="AB26" s="4"/>
      <c r="AC26" s="4"/>
      <c r="AD26" s="4"/>
      <c r="AE26" s="4"/>
      <c r="AF26" s="1"/>
      <c r="AG26" s="4"/>
    </row>
    <row r="27" spans="1:33" ht="29.25" customHeight="1" x14ac:dyDescent="0.3">
      <c r="A27" s="4" t="s">
        <v>45</v>
      </c>
      <c r="B27" s="12" t="s">
        <v>151</v>
      </c>
      <c r="C27" s="4" t="s">
        <v>7</v>
      </c>
      <c r="D27" s="13">
        <v>18</v>
      </c>
      <c r="E27" s="13">
        <v>2</v>
      </c>
      <c r="F27" s="4"/>
      <c r="G27" s="4"/>
      <c r="H27" s="1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13" t="s">
        <v>180</v>
      </c>
      <c r="AC27" s="13">
        <v>2</v>
      </c>
      <c r="AD27" s="4"/>
      <c r="AE27" s="4"/>
      <c r="AF27" s="4"/>
      <c r="AG27" s="4"/>
    </row>
    <row r="28" spans="1:33" ht="46.5" customHeight="1" x14ac:dyDescent="0.3">
      <c r="A28" s="4" t="s">
        <v>46</v>
      </c>
      <c r="B28" s="12" t="s">
        <v>173</v>
      </c>
      <c r="C28" s="4" t="s">
        <v>7</v>
      </c>
      <c r="D28" s="4">
        <v>18</v>
      </c>
      <c r="E28" s="13">
        <v>3</v>
      </c>
      <c r="F28" s="4"/>
      <c r="G28" s="4"/>
      <c r="H28" s="1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 t="s">
        <v>180</v>
      </c>
      <c r="AC28" s="13">
        <v>3</v>
      </c>
      <c r="AD28" s="4"/>
      <c r="AE28" s="4"/>
      <c r="AF28" s="4"/>
      <c r="AG28" s="4"/>
    </row>
    <row r="29" spans="1:33" ht="15" customHeight="1" x14ac:dyDescent="0.3">
      <c r="A29" s="4" t="s">
        <v>48</v>
      </c>
      <c r="B29" s="2" t="s">
        <v>57</v>
      </c>
      <c r="C29" s="4" t="s">
        <v>17</v>
      </c>
      <c r="D29" s="4">
        <v>18</v>
      </c>
      <c r="E29" s="4">
        <v>4</v>
      </c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1" t="s">
        <v>185</v>
      </c>
      <c r="U29" s="4">
        <v>4</v>
      </c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</row>
    <row r="30" spans="1:33" ht="15" customHeight="1" x14ac:dyDescent="0.3">
      <c r="A30" s="4" t="s">
        <v>49</v>
      </c>
      <c r="B30" s="2" t="s">
        <v>60</v>
      </c>
      <c r="C30" s="4" t="s">
        <v>5</v>
      </c>
      <c r="D30" s="4">
        <v>18</v>
      </c>
      <c r="E30" s="4">
        <v>4</v>
      </c>
      <c r="F30" s="4"/>
      <c r="G30" s="4"/>
      <c r="H30" s="4"/>
      <c r="I30" s="4"/>
      <c r="J30" s="4"/>
      <c r="K30" s="4"/>
      <c r="L30" s="1" t="s">
        <v>180</v>
      </c>
      <c r="M30" s="4">
        <v>4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</row>
    <row r="31" spans="1:33" ht="28.8" x14ac:dyDescent="0.3">
      <c r="A31" s="4" t="s">
        <v>51</v>
      </c>
      <c r="B31" s="2" t="s">
        <v>62</v>
      </c>
      <c r="C31" s="4" t="s">
        <v>9</v>
      </c>
      <c r="D31" s="4">
        <v>15</v>
      </c>
      <c r="E31" s="4">
        <v>3</v>
      </c>
      <c r="F31" s="4">
        <v>15</v>
      </c>
      <c r="G31" s="4"/>
      <c r="H31" s="1"/>
      <c r="I31" s="4">
        <v>3</v>
      </c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</row>
    <row r="32" spans="1:33" x14ac:dyDescent="0.3">
      <c r="A32" s="4" t="s">
        <v>54</v>
      </c>
      <c r="B32" s="2" t="s">
        <v>64</v>
      </c>
      <c r="C32" s="4" t="s">
        <v>20</v>
      </c>
      <c r="D32" s="4">
        <v>18</v>
      </c>
      <c r="E32" s="4">
        <v>4</v>
      </c>
      <c r="F32" s="4"/>
      <c r="G32" s="4"/>
      <c r="H32" s="1" t="s">
        <v>180</v>
      </c>
      <c r="I32" s="4">
        <v>4</v>
      </c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</row>
    <row r="33" spans="1:33" x14ac:dyDescent="0.3">
      <c r="A33" s="4" t="s">
        <v>55</v>
      </c>
      <c r="B33" s="2" t="s">
        <v>66</v>
      </c>
      <c r="C33" s="4" t="s">
        <v>53</v>
      </c>
      <c r="D33" s="4">
        <v>36</v>
      </c>
      <c r="E33" s="4">
        <v>5</v>
      </c>
      <c r="F33" s="4"/>
      <c r="G33" s="4"/>
      <c r="H33" s="4"/>
      <c r="I33" s="4"/>
      <c r="J33" s="4"/>
      <c r="K33" s="4"/>
      <c r="L33" s="4"/>
      <c r="M33" s="4"/>
      <c r="N33" s="4">
        <v>18</v>
      </c>
      <c r="O33" s="4">
        <v>18</v>
      </c>
      <c r="P33" s="1"/>
      <c r="Q33" s="4">
        <v>5</v>
      </c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</row>
    <row r="34" spans="1:33" x14ac:dyDescent="0.3">
      <c r="A34" s="4" t="s">
        <v>56</v>
      </c>
      <c r="B34" s="2" t="s">
        <v>69</v>
      </c>
      <c r="C34" s="4" t="s">
        <v>17</v>
      </c>
      <c r="D34" s="4">
        <v>18</v>
      </c>
      <c r="E34" s="4">
        <v>3</v>
      </c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1" t="s">
        <v>180</v>
      </c>
      <c r="U34" s="4">
        <v>3</v>
      </c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</row>
    <row r="35" spans="1:33" x14ac:dyDescent="0.3">
      <c r="A35" s="4" t="s">
        <v>58</v>
      </c>
      <c r="B35" s="2" t="s">
        <v>72</v>
      </c>
      <c r="C35" s="4" t="s">
        <v>9</v>
      </c>
      <c r="D35" s="4">
        <v>15</v>
      </c>
      <c r="E35" s="4">
        <v>4</v>
      </c>
      <c r="F35" s="4">
        <v>15</v>
      </c>
      <c r="G35" s="4"/>
      <c r="H35" s="1"/>
      <c r="I35" s="4">
        <v>4</v>
      </c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</row>
    <row r="36" spans="1:33" x14ac:dyDescent="0.3">
      <c r="A36" s="4" t="s">
        <v>59</v>
      </c>
      <c r="B36" s="2" t="s">
        <v>74</v>
      </c>
      <c r="C36" s="4" t="s">
        <v>2</v>
      </c>
      <c r="D36" s="4">
        <v>9</v>
      </c>
      <c r="E36" s="4">
        <v>3</v>
      </c>
      <c r="F36" s="4"/>
      <c r="G36" s="4"/>
      <c r="H36" s="4"/>
      <c r="I36" s="4"/>
      <c r="J36" s="4"/>
      <c r="K36" s="4"/>
      <c r="L36" s="4"/>
      <c r="M36" s="4"/>
      <c r="N36" s="4"/>
      <c r="O36" s="4"/>
      <c r="P36" s="1" t="s">
        <v>181</v>
      </c>
      <c r="Q36" s="4">
        <v>3</v>
      </c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</row>
    <row r="37" spans="1:33" ht="33.75" customHeight="1" x14ac:dyDescent="0.3">
      <c r="A37" s="4" t="s">
        <v>61</v>
      </c>
      <c r="B37" s="12" t="s">
        <v>172</v>
      </c>
      <c r="C37" s="4" t="s">
        <v>7</v>
      </c>
      <c r="D37" s="4">
        <v>18</v>
      </c>
      <c r="E37" s="13">
        <v>3</v>
      </c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1" t="s">
        <v>180</v>
      </c>
      <c r="AC37" s="13">
        <v>3</v>
      </c>
      <c r="AD37" s="4"/>
      <c r="AE37" s="4"/>
      <c r="AF37" s="4"/>
      <c r="AG37" s="4"/>
    </row>
    <row r="38" spans="1:33" x14ac:dyDescent="0.3">
      <c r="A38" s="4" t="s">
        <v>63</v>
      </c>
      <c r="B38" s="2" t="s">
        <v>76</v>
      </c>
      <c r="C38" s="4" t="s">
        <v>40</v>
      </c>
      <c r="D38" s="4">
        <v>36</v>
      </c>
      <c r="E38" s="4">
        <v>4</v>
      </c>
      <c r="F38" s="4"/>
      <c r="G38" s="4"/>
      <c r="H38" s="4"/>
      <c r="I38" s="4"/>
      <c r="J38" s="4">
        <v>18</v>
      </c>
      <c r="K38" s="4">
        <v>18</v>
      </c>
      <c r="L38" s="1"/>
      <c r="M38" s="4">
        <v>4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</row>
    <row r="39" spans="1:33" x14ac:dyDescent="0.3">
      <c r="A39" s="4" t="s">
        <v>65</v>
      </c>
      <c r="B39" s="16" t="s">
        <v>78</v>
      </c>
      <c r="C39" s="4" t="s">
        <v>17</v>
      </c>
      <c r="D39" s="4">
        <v>18</v>
      </c>
      <c r="E39" s="4">
        <v>5</v>
      </c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>
        <v>18</v>
      </c>
      <c r="T39" s="1"/>
      <c r="U39" s="4">
        <v>5</v>
      </c>
      <c r="V39" s="4"/>
      <c r="Z39" s="4"/>
      <c r="AA39" s="4"/>
      <c r="AB39" s="4"/>
      <c r="AC39" s="4"/>
      <c r="AD39" s="4"/>
      <c r="AE39" s="4"/>
      <c r="AF39" s="4"/>
      <c r="AG39" s="4"/>
    </row>
    <row r="40" spans="1:33" x14ac:dyDescent="0.3">
      <c r="A40" s="4" t="s">
        <v>67</v>
      </c>
      <c r="B40" s="2" t="s">
        <v>80</v>
      </c>
      <c r="C40" s="4" t="s">
        <v>47</v>
      </c>
      <c r="D40" s="4">
        <v>9</v>
      </c>
      <c r="E40" s="13">
        <v>2</v>
      </c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1" t="s">
        <v>181</v>
      </c>
      <c r="AG40" s="13">
        <v>2</v>
      </c>
    </row>
    <row r="41" spans="1:33" x14ac:dyDescent="0.3">
      <c r="A41" s="4" t="s">
        <v>68</v>
      </c>
      <c r="B41" s="2" t="s">
        <v>82</v>
      </c>
      <c r="C41" s="4" t="s">
        <v>2</v>
      </c>
      <c r="D41" s="4">
        <v>18</v>
      </c>
      <c r="E41" s="4">
        <v>4</v>
      </c>
      <c r="F41" s="4"/>
      <c r="G41" s="4"/>
      <c r="H41" s="4"/>
      <c r="I41" s="4"/>
      <c r="J41" s="4"/>
      <c r="K41" s="4"/>
      <c r="L41" s="4"/>
      <c r="M41" s="4"/>
      <c r="N41" s="4"/>
      <c r="O41" s="4"/>
      <c r="P41" s="1" t="s">
        <v>180</v>
      </c>
      <c r="Q41" s="4">
        <v>4</v>
      </c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</row>
    <row r="42" spans="1:33" x14ac:dyDescent="0.3">
      <c r="A42" s="4" t="s">
        <v>70</v>
      </c>
      <c r="B42" s="2" t="s">
        <v>84</v>
      </c>
      <c r="C42" s="4" t="s">
        <v>2</v>
      </c>
      <c r="D42" s="4">
        <v>18</v>
      </c>
      <c r="E42" s="4">
        <v>3</v>
      </c>
      <c r="F42" s="4"/>
      <c r="G42" s="4"/>
      <c r="H42" s="4"/>
      <c r="I42" s="4"/>
      <c r="J42" s="4"/>
      <c r="K42" s="4"/>
      <c r="L42" s="4"/>
      <c r="M42" s="4"/>
      <c r="N42" s="4"/>
      <c r="O42" s="4"/>
      <c r="P42" s="1" t="s">
        <v>180</v>
      </c>
      <c r="Q42" s="4">
        <v>3</v>
      </c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</row>
    <row r="43" spans="1:33" x14ac:dyDescent="0.3">
      <c r="A43" s="4" t="s">
        <v>71</v>
      </c>
      <c r="B43" s="12" t="s">
        <v>171</v>
      </c>
      <c r="C43" s="4" t="s">
        <v>14</v>
      </c>
      <c r="D43" s="13">
        <v>9</v>
      </c>
      <c r="E43" s="13">
        <v>2</v>
      </c>
      <c r="F43" s="4"/>
      <c r="G43" s="4"/>
      <c r="H43" s="4"/>
      <c r="I43" s="4"/>
      <c r="J43" s="4"/>
      <c r="K43" s="4"/>
      <c r="L43" s="4"/>
      <c r="M43" s="4"/>
      <c r="N43" s="4"/>
      <c r="O43" s="4"/>
      <c r="P43" s="1"/>
      <c r="Q43" s="4"/>
      <c r="R43" s="4"/>
      <c r="S43" s="4"/>
      <c r="T43" s="4"/>
      <c r="U43" s="4"/>
      <c r="V43" s="4"/>
      <c r="W43" s="4"/>
      <c r="X43" s="13" t="s">
        <v>181</v>
      </c>
      <c r="Y43" s="13">
        <v>2</v>
      </c>
      <c r="Z43" s="4"/>
      <c r="AA43" s="4"/>
      <c r="AB43" s="4"/>
      <c r="AC43" s="4"/>
      <c r="AD43" s="4"/>
      <c r="AE43" s="4"/>
      <c r="AF43" s="4"/>
      <c r="AG43" s="4"/>
    </row>
    <row r="44" spans="1:33" ht="28.8" x14ac:dyDescent="0.3">
      <c r="A44" s="4" t="s">
        <v>73</v>
      </c>
      <c r="B44" s="12" t="s">
        <v>149</v>
      </c>
      <c r="C44" s="4" t="s">
        <v>14</v>
      </c>
      <c r="D44" s="4">
        <v>18</v>
      </c>
      <c r="E44" s="4">
        <v>3</v>
      </c>
      <c r="F44" s="4"/>
      <c r="G44" s="4"/>
      <c r="H44" s="4"/>
      <c r="I44" s="4"/>
      <c r="J44" s="4"/>
      <c r="K44" s="4"/>
      <c r="L44" s="4"/>
      <c r="M44" s="4"/>
      <c r="N44" s="4"/>
      <c r="O44" s="4"/>
      <c r="P44" s="1"/>
      <c r="Q44" s="4"/>
      <c r="R44" s="4"/>
      <c r="S44" s="4"/>
      <c r="T44" s="4"/>
      <c r="U44" s="4"/>
      <c r="V44" s="4"/>
      <c r="W44" s="4"/>
      <c r="X44" s="4" t="s">
        <v>180</v>
      </c>
      <c r="Y44" s="4">
        <v>3</v>
      </c>
      <c r="Z44" s="4"/>
      <c r="AA44" s="4"/>
      <c r="AB44" s="4"/>
      <c r="AC44" s="4"/>
      <c r="AD44" s="4"/>
      <c r="AE44" s="4"/>
      <c r="AF44" s="4"/>
      <c r="AG44" s="4"/>
    </row>
    <row r="45" spans="1:33" ht="28.8" x14ac:dyDescent="0.3">
      <c r="A45" s="4" t="s">
        <v>75</v>
      </c>
      <c r="B45" s="12" t="s">
        <v>152</v>
      </c>
      <c r="C45" s="4" t="s">
        <v>7</v>
      </c>
      <c r="D45" s="4">
        <v>18</v>
      </c>
      <c r="E45" s="4">
        <v>3</v>
      </c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1"/>
      <c r="U45" s="4"/>
      <c r="V45" s="4"/>
      <c r="W45" s="4"/>
      <c r="X45" s="4"/>
      <c r="Y45" s="4"/>
      <c r="Z45" s="4"/>
      <c r="AA45" s="4"/>
      <c r="AB45" s="4" t="s">
        <v>180</v>
      </c>
      <c r="AC45" s="4">
        <v>3</v>
      </c>
      <c r="AD45" s="4"/>
      <c r="AE45" s="4"/>
      <c r="AF45" s="4"/>
      <c r="AG45" s="4"/>
    </row>
    <row r="46" spans="1:33" ht="28.8" x14ac:dyDescent="0.3">
      <c r="A46" s="15" t="s">
        <v>77</v>
      </c>
      <c r="B46" s="16" t="s">
        <v>90</v>
      </c>
      <c r="C46" s="4" t="s">
        <v>2</v>
      </c>
      <c r="D46" s="4">
        <v>18</v>
      </c>
      <c r="E46" s="4">
        <v>4</v>
      </c>
      <c r="F46" s="4"/>
      <c r="G46" s="4"/>
      <c r="H46" s="4"/>
      <c r="I46" s="4"/>
      <c r="J46" s="4"/>
      <c r="K46" s="4"/>
      <c r="L46" s="18"/>
      <c r="M46" s="18"/>
      <c r="N46" s="15"/>
      <c r="O46" s="4"/>
      <c r="P46" s="4" t="s">
        <v>180</v>
      </c>
      <c r="Q46" s="4">
        <v>4</v>
      </c>
      <c r="R46" s="4"/>
      <c r="S46" s="4"/>
      <c r="T46" s="1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</row>
    <row r="47" spans="1:33" x14ac:dyDescent="0.3">
      <c r="A47" s="4" t="s">
        <v>79</v>
      </c>
      <c r="B47" s="2" t="s">
        <v>92</v>
      </c>
      <c r="C47" s="4" t="s">
        <v>17</v>
      </c>
      <c r="D47" s="4">
        <v>27</v>
      </c>
      <c r="E47" s="4">
        <v>4</v>
      </c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>
        <v>9</v>
      </c>
      <c r="S47" s="4">
        <v>18</v>
      </c>
      <c r="T47" s="1"/>
      <c r="U47" s="4">
        <v>4</v>
      </c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</row>
    <row r="48" spans="1:33" x14ac:dyDescent="0.3">
      <c r="A48" s="4" t="s">
        <v>81</v>
      </c>
      <c r="B48" s="2" t="s">
        <v>95</v>
      </c>
      <c r="C48" s="4" t="s">
        <v>96</v>
      </c>
      <c r="D48" s="13">
        <v>27</v>
      </c>
      <c r="E48" s="13">
        <v>4</v>
      </c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13">
        <v>9</v>
      </c>
      <c r="AA48" s="13">
        <v>18</v>
      </c>
      <c r="AB48" s="1"/>
      <c r="AC48" s="13">
        <v>4</v>
      </c>
      <c r="AD48" s="4"/>
      <c r="AE48" s="4"/>
      <c r="AF48" s="4"/>
      <c r="AG48" s="4"/>
    </row>
    <row r="49" spans="1:33" ht="28.8" x14ac:dyDescent="0.3">
      <c r="A49" s="4" t="s">
        <v>83</v>
      </c>
      <c r="B49" s="2" t="s">
        <v>98</v>
      </c>
      <c r="C49" s="4" t="s">
        <v>14</v>
      </c>
      <c r="D49" s="4">
        <v>18</v>
      </c>
      <c r="E49" s="5">
        <v>3</v>
      </c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1" t="s">
        <v>180</v>
      </c>
      <c r="Y49" s="4">
        <v>3</v>
      </c>
      <c r="Z49" s="4"/>
      <c r="AA49" s="4"/>
      <c r="AB49" s="4"/>
      <c r="AC49" s="4"/>
      <c r="AD49" s="4"/>
      <c r="AE49" s="4"/>
      <c r="AF49" s="4"/>
      <c r="AG49" s="4"/>
    </row>
    <row r="50" spans="1:33" x14ac:dyDescent="0.3">
      <c r="A50" s="4" t="s">
        <v>85</v>
      </c>
      <c r="B50" s="2" t="s">
        <v>100</v>
      </c>
      <c r="C50" s="4" t="s">
        <v>12</v>
      </c>
      <c r="D50" s="4">
        <v>18</v>
      </c>
      <c r="E50" s="5">
        <v>4</v>
      </c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>
        <v>18</v>
      </c>
      <c r="W50" s="4"/>
      <c r="X50" s="1"/>
      <c r="Y50" s="4">
        <v>4</v>
      </c>
      <c r="Z50" s="4"/>
      <c r="AA50" s="4"/>
      <c r="AB50" s="4"/>
      <c r="AC50" s="4"/>
      <c r="AD50" s="4"/>
      <c r="AE50" s="4"/>
      <c r="AF50" s="4"/>
      <c r="AG50" s="4"/>
    </row>
    <row r="51" spans="1:33" x14ac:dyDescent="0.3">
      <c r="A51" s="13" t="s">
        <v>86</v>
      </c>
      <c r="B51" s="2" t="s">
        <v>102</v>
      </c>
      <c r="C51" s="4" t="s">
        <v>40</v>
      </c>
      <c r="D51" s="4">
        <v>36</v>
      </c>
      <c r="E51" s="4">
        <v>4</v>
      </c>
      <c r="F51" s="4"/>
      <c r="G51" s="4"/>
      <c r="H51" s="4"/>
      <c r="I51" s="4"/>
      <c r="J51" s="4">
        <v>18</v>
      </c>
      <c r="K51" s="4">
        <v>18</v>
      </c>
      <c r="L51" s="4"/>
      <c r="M51" s="4">
        <v>4</v>
      </c>
      <c r="N51" s="4"/>
      <c r="O51" s="4"/>
      <c r="P51" s="4"/>
      <c r="Q51" s="4"/>
      <c r="R51" s="4"/>
      <c r="S51" s="4"/>
      <c r="T51" s="1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</row>
    <row r="52" spans="1:33" ht="15" customHeight="1" x14ac:dyDescent="0.3">
      <c r="A52" s="21" t="s">
        <v>103</v>
      </c>
      <c r="B52" s="21"/>
      <c r="C52" s="21"/>
      <c r="D52" s="4">
        <f>SUM(D53:D61)</f>
        <v>135</v>
      </c>
      <c r="E52" s="4">
        <f>SUM(E53:E61)</f>
        <v>27</v>
      </c>
      <c r="F52" s="4">
        <f>SUM(F53:F61)</f>
        <v>0</v>
      </c>
      <c r="G52" s="4"/>
      <c r="H52" s="4">
        <v>18</v>
      </c>
      <c r="I52" s="4">
        <f>SUM(I53:I61)</f>
        <v>3</v>
      </c>
      <c r="J52" s="4"/>
      <c r="K52" s="4"/>
      <c r="L52" s="4"/>
      <c r="M52" s="4"/>
      <c r="N52" s="4">
        <f>SUM(N53:N61)</f>
        <v>0</v>
      </c>
      <c r="O52" s="4"/>
      <c r="P52" s="4">
        <v>18</v>
      </c>
      <c r="Q52" s="4">
        <f>SUM(Q53:Q61)</f>
        <v>3</v>
      </c>
      <c r="R52" s="4">
        <f>SUM(R53:R61)</f>
        <v>18</v>
      </c>
      <c r="S52" s="4"/>
      <c r="T52" s="4">
        <v>18</v>
      </c>
      <c r="U52" s="4">
        <f>SUM(U53:U61)</f>
        <v>6</v>
      </c>
      <c r="V52" s="4"/>
      <c r="W52" s="4"/>
      <c r="X52" s="4">
        <v>18</v>
      </c>
      <c r="Y52" s="4">
        <f>SUM(Y53:Y61)</f>
        <v>3</v>
      </c>
      <c r="Z52" s="4">
        <f>SUM(Z53:Z61)</f>
        <v>0</v>
      </c>
      <c r="AA52" s="4"/>
      <c r="AB52" s="4">
        <v>27</v>
      </c>
      <c r="AC52" s="4">
        <f>SUM(AC53:AC61)</f>
        <v>6</v>
      </c>
      <c r="AD52" s="4">
        <f>SUM(AD53:AD61)</f>
        <v>18</v>
      </c>
      <c r="AE52" s="4"/>
      <c r="AF52" s="4"/>
      <c r="AG52" s="4">
        <f>SUM(AG53:AG61)</f>
        <v>6</v>
      </c>
    </row>
    <row r="53" spans="1:33" ht="15" customHeight="1" x14ac:dyDescent="0.3">
      <c r="A53" s="4" t="s">
        <v>89</v>
      </c>
      <c r="B53" s="13" t="s">
        <v>155</v>
      </c>
      <c r="C53" s="4" t="s">
        <v>20</v>
      </c>
      <c r="D53" s="13">
        <v>18</v>
      </c>
      <c r="E53" s="13">
        <v>3</v>
      </c>
      <c r="F53" s="4"/>
      <c r="G53" s="4"/>
      <c r="H53" s="13" t="s">
        <v>180</v>
      </c>
      <c r="I53" s="13">
        <v>3</v>
      </c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</row>
    <row r="54" spans="1:33" ht="15" customHeight="1" x14ac:dyDescent="0.3">
      <c r="A54" s="4" t="s">
        <v>91</v>
      </c>
      <c r="B54" s="13" t="s">
        <v>156</v>
      </c>
      <c r="C54" s="4" t="s">
        <v>2</v>
      </c>
      <c r="D54" s="13">
        <v>18</v>
      </c>
      <c r="E54" s="13">
        <v>3</v>
      </c>
      <c r="F54" s="4"/>
      <c r="G54" s="4"/>
      <c r="H54" s="4"/>
      <c r="I54" s="4"/>
      <c r="J54" s="4"/>
      <c r="K54" s="4"/>
      <c r="L54" s="4"/>
      <c r="M54" s="4"/>
      <c r="N54" s="4"/>
      <c r="O54" s="4"/>
      <c r="P54" s="13" t="s">
        <v>180</v>
      </c>
      <c r="Q54" s="13">
        <v>3</v>
      </c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</row>
    <row r="55" spans="1:33" ht="15" customHeight="1" x14ac:dyDescent="0.3">
      <c r="A55" s="4" t="s">
        <v>93</v>
      </c>
      <c r="B55" s="13" t="s">
        <v>157</v>
      </c>
      <c r="C55" s="4" t="s">
        <v>17</v>
      </c>
      <c r="D55" s="13">
        <v>18</v>
      </c>
      <c r="E55" s="13">
        <v>3</v>
      </c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13" t="s">
        <v>180</v>
      </c>
      <c r="U55" s="13">
        <v>3</v>
      </c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</row>
    <row r="56" spans="1:33" ht="15" customHeight="1" x14ac:dyDescent="0.3">
      <c r="A56" s="4" t="s">
        <v>94</v>
      </c>
      <c r="B56" s="13" t="s">
        <v>158</v>
      </c>
      <c r="C56" s="4" t="s">
        <v>17</v>
      </c>
      <c r="D56" s="13">
        <v>18</v>
      </c>
      <c r="E56" s="13">
        <v>3</v>
      </c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13">
        <v>18</v>
      </c>
      <c r="S56" s="4"/>
      <c r="T56" s="4"/>
      <c r="U56" s="13">
        <v>3</v>
      </c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</row>
    <row r="57" spans="1:33" ht="15" customHeight="1" x14ac:dyDescent="0.3">
      <c r="A57" s="4" t="s">
        <v>97</v>
      </c>
      <c r="B57" s="13" t="s">
        <v>159</v>
      </c>
      <c r="C57" s="4" t="s">
        <v>14</v>
      </c>
      <c r="D57" s="13">
        <v>18</v>
      </c>
      <c r="E57" s="13">
        <v>3</v>
      </c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13" t="s">
        <v>185</v>
      </c>
      <c r="Y57" s="13">
        <v>3</v>
      </c>
      <c r="Z57" s="4"/>
      <c r="AA57" s="4"/>
      <c r="AB57" s="4"/>
      <c r="AC57" s="4"/>
      <c r="AD57" s="4"/>
      <c r="AE57" s="4"/>
      <c r="AF57" s="4"/>
      <c r="AG57" s="4"/>
    </row>
    <row r="58" spans="1:33" ht="15" customHeight="1" x14ac:dyDescent="0.3">
      <c r="A58" s="4" t="s">
        <v>99</v>
      </c>
      <c r="B58" s="13" t="s">
        <v>160</v>
      </c>
      <c r="C58" s="4" t="s">
        <v>7</v>
      </c>
      <c r="D58" s="13">
        <v>18</v>
      </c>
      <c r="E58" s="13">
        <v>3</v>
      </c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13" t="s">
        <v>180</v>
      </c>
      <c r="AC58" s="13">
        <v>3</v>
      </c>
      <c r="AD58" s="4"/>
      <c r="AE58" s="4"/>
      <c r="AF58" s="4"/>
      <c r="AG58" s="4"/>
    </row>
    <row r="59" spans="1:33" ht="15" customHeight="1" x14ac:dyDescent="0.3">
      <c r="A59" s="4" t="s">
        <v>101</v>
      </c>
      <c r="B59" s="13" t="s">
        <v>161</v>
      </c>
      <c r="C59" s="4" t="s">
        <v>7</v>
      </c>
      <c r="D59" s="13">
        <v>9</v>
      </c>
      <c r="E59" s="13">
        <v>3</v>
      </c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13" t="s">
        <v>181</v>
      </c>
      <c r="AC59" s="13">
        <v>3</v>
      </c>
      <c r="AD59" s="4"/>
      <c r="AE59" s="4"/>
      <c r="AF59" s="4"/>
      <c r="AG59" s="4"/>
    </row>
    <row r="60" spans="1:33" ht="15" customHeight="1" x14ac:dyDescent="0.3">
      <c r="A60" s="4" t="s">
        <v>104</v>
      </c>
      <c r="B60" s="13" t="s">
        <v>162</v>
      </c>
      <c r="C60" s="4" t="s">
        <v>47</v>
      </c>
      <c r="D60" s="13">
        <v>9</v>
      </c>
      <c r="E60" s="13">
        <v>3</v>
      </c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13">
        <v>9</v>
      </c>
      <c r="AE60" s="4"/>
      <c r="AF60" s="4"/>
      <c r="AG60" s="13">
        <v>3</v>
      </c>
    </row>
    <row r="61" spans="1:33" ht="15" customHeight="1" x14ac:dyDescent="0.3">
      <c r="A61" s="4" t="s">
        <v>108</v>
      </c>
      <c r="B61" s="13" t="s">
        <v>163</v>
      </c>
      <c r="C61" s="4" t="s">
        <v>47</v>
      </c>
      <c r="D61" s="13">
        <v>9</v>
      </c>
      <c r="E61" s="13">
        <v>3</v>
      </c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13">
        <v>9</v>
      </c>
      <c r="AE61" s="4"/>
      <c r="AF61" s="4"/>
      <c r="AG61" s="13">
        <v>3</v>
      </c>
    </row>
    <row r="62" spans="1:33" ht="15" customHeight="1" x14ac:dyDescent="0.3">
      <c r="A62" s="21" t="s">
        <v>107</v>
      </c>
      <c r="B62" s="21"/>
      <c r="C62" s="21"/>
      <c r="D62" s="4">
        <f>SUM(D63:D63)</f>
        <v>44</v>
      </c>
      <c r="E62" s="4">
        <f>E63</f>
        <v>25</v>
      </c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>
        <v>8</v>
      </c>
      <c r="Y62" s="4">
        <v>5</v>
      </c>
      <c r="Z62" s="4"/>
      <c r="AA62" s="4"/>
      <c r="AB62" s="4">
        <v>18</v>
      </c>
      <c r="AC62" s="4">
        <v>10</v>
      </c>
      <c r="AD62" s="4"/>
      <c r="AE62" s="4"/>
      <c r="AF62" s="4">
        <v>18</v>
      </c>
      <c r="AG62" s="4">
        <v>10</v>
      </c>
    </row>
    <row r="63" spans="1:33" ht="16.2" x14ac:dyDescent="0.3">
      <c r="A63" s="4" t="s">
        <v>110</v>
      </c>
      <c r="B63" s="2" t="s">
        <v>109</v>
      </c>
      <c r="C63" s="4" t="s">
        <v>106</v>
      </c>
      <c r="D63" s="4">
        <v>44</v>
      </c>
      <c r="E63" s="4">
        <v>25</v>
      </c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1" t="s">
        <v>183</v>
      </c>
      <c r="Y63" s="4">
        <v>5</v>
      </c>
      <c r="Z63" s="4"/>
      <c r="AA63" s="4"/>
      <c r="AB63" s="1" t="s">
        <v>184</v>
      </c>
      <c r="AC63" s="4">
        <v>10</v>
      </c>
      <c r="AD63" s="4"/>
      <c r="AE63" s="4"/>
      <c r="AF63" s="1" t="s">
        <v>184</v>
      </c>
      <c r="AG63" s="4">
        <v>10</v>
      </c>
    </row>
    <row r="64" spans="1:33" ht="15" customHeight="1" x14ac:dyDescent="0.3">
      <c r="A64" s="21" t="s">
        <v>111</v>
      </c>
      <c r="B64" s="21"/>
      <c r="C64" s="21"/>
      <c r="D64" s="4">
        <f>D65</f>
        <v>0</v>
      </c>
      <c r="E64" s="4">
        <v>5</v>
      </c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>
        <v>5</v>
      </c>
    </row>
    <row r="65" spans="1:37" x14ac:dyDescent="0.3">
      <c r="A65" s="4" t="s">
        <v>112</v>
      </c>
      <c r="B65" s="2" t="s">
        <v>113</v>
      </c>
      <c r="C65" s="4" t="s">
        <v>47</v>
      </c>
      <c r="D65" s="6"/>
      <c r="E65" s="4">
        <v>5</v>
      </c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1"/>
      <c r="AG65" s="4">
        <v>5</v>
      </c>
    </row>
    <row r="66" spans="1:37" ht="15" customHeight="1" x14ac:dyDescent="0.3">
      <c r="A66" s="21" t="s">
        <v>135</v>
      </c>
      <c r="B66" s="21"/>
      <c r="C66" s="21"/>
      <c r="D66" s="4">
        <f>SUM(D5:D52)+D62+D64</f>
        <v>1148</v>
      </c>
      <c r="E66" s="4">
        <f>SUM(E5:E52)+E62+E64</f>
        <v>215</v>
      </c>
      <c r="F66" s="4">
        <f>F4+F52+F62</f>
        <v>66</v>
      </c>
      <c r="G66" s="15">
        <f t="shared" ref="G66:AF66" si="1">G4+G52+G62</f>
        <v>45</v>
      </c>
      <c r="H66" s="20">
        <v>66</v>
      </c>
      <c r="I66" s="15">
        <f t="shared" si="1"/>
        <v>30</v>
      </c>
      <c r="J66" s="15">
        <f t="shared" si="1"/>
        <v>54</v>
      </c>
      <c r="K66" s="15">
        <f t="shared" si="1"/>
        <v>54</v>
      </c>
      <c r="L66" s="15">
        <f t="shared" si="1"/>
        <v>102</v>
      </c>
      <c r="M66" s="15">
        <f t="shared" si="1"/>
        <v>30</v>
      </c>
      <c r="N66" s="15">
        <f t="shared" si="1"/>
        <v>18</v>
      </c>
      <c r="O66" s="15">
        <f t="shared" si="1"/>
        <v>18</v>
      </c>
      <c r="P66" s="20">
        <f t="shared" si="1"/>
        <v>156</v>
      </c>
      <c r="Q66" s="15">
        <f t="shared" si="1"/>
        <v>31</v>
      </c>
      <c r="R66" s="15">
        <f t="shared" si="1"/>
        <v>27</v>
      </c>
      <c r="S66" s="15">
        <f t="shared" si="1"/>
        <v>36</v>
      </c>
      <c r="T66" s="15">
        <f t="shared" si="1"/>
        <v>120</v>
      </c>
      <c r="U66" s="15">
        <f t="shared" si="1"/>
        <v>31</v>
      </c>
      <c r="V66" s="15">
        <f t="shared" si="1"/>
        <v>36</v>
      </c>
      <c r="W66" s="15">
        <f t="shared" si="1"/>
        <v>0</v>
      </c>
      <c r="X66" s="15">
        <f t="shared" si="1"/>
        <v>107</v>
      </c>
      <c r="Y66" s="15">
        <f t="shared" si="1"/>
        <v>30</v>
      </c>
      <c r="Z66" s="15">
        <f t="shared" si="1"/>
        <v>9</v>
      </c>
      <c r="AA66" s="15">
        <f t="shared" si="1"/>
        <v>18</v>
      </c>
      <c r="AB66" s="20">
        <f t="shared" si="1"/>
        <v>117</v>
      </c>
      <c r="AC66" s="15">
        <f t="shared" si="1"/>
        <v>31</v>
      </c>
      <c r="AD66" s="15">
        <f t="shared" si="1"/>
        <v>18</v>
      </c>
      <c r="AE66" s="15">
        <f t="shared" si="1"/>
        <v>0</v>
      </c>
      <c r="AF66" s="15">
        <f t="shared" si="1"/>
        <v>81</v>
      </c>
      <c r="AG66" s="15">
        <f>AG4+AG52+AG62+AG65</f>
        <v>32</v>
      </c>
    </row>
    <row r="67" spans="1:37" ht="15" customHeight="1" x14ac:dyDescent="0.3">
      <c r="A67" s="21" t="s">
        <v>136</v>
      </c>
      <c r="B67" s="21"/>
      <c r="C67" s="21"/>
      <c r="D67" s="21"/>
      <c r="E67" s="21"/>
      <c r="F67" s="21">
        <v>5</v>
      </c>
      <c r="G67" s="21"/>
      <c r="H67" s="21"/>
      <c r="I67" s="21"/>
      <c r="J67" s="21">
        <v>3</v>
      </c>
      <c r="K67" s="21"/>
      <c r="L67" s="21"/>
      <c r="M67" s="21"/>
      <c r="N67" s="21">
        <v>2</v>
      </c>
      <c r="O67" s="21"/>
      <c r="P67" s="21"/>
      <c r="Q67" s="21"/>
      <c r="R67" s="21">
        <v>2</v>
      </c>
      <c r="S67" s="21"/>
      <c r="T67" s="21"/>
      <c r="U67" s="21"/>
      <c r="V67" s="21">
        <v>2</v>
      </c>
      <c r="W67" s="21"/>
      <c r="X67" s="21"/>
      <c r="Y67" s="21"/>
      <c r="Z67" s="21">
        <v>1</v>
      </c>
      <c r="AA67" s="21"/>
      <c r="AB67" s="21"/>
      <c r="AC67" s="21"/>
      <c r="AD67" s="21">
        <v>0</v>
      </c>
      <c r="AE67" s="21"/>
      <c r="AF67" s="21"/>
      <c r="AG67" s="21"/>
    </row>
    <row r="68" spans="1:37" ht="15" customHeight="1" x14ac:dyDescent="0.3">
      <c r="A68" s="21" t="s">
        <v>137</v>
      </c>
      <c r="B68" s="21"/>
      <c r="C68" s="21"/>
      <c r="D68" s="21"/>
      <c r="E68" s="21"/>
      <c r="F68" s="21">
        <f>SUM(F66:H66)</f>
        <v>177</v>
      </c>
      <c r="G68" s="21"/>
      <c r="H68" s="21"/>
      <c r="I68" s="21"/>
      <c r="J68" s="21">
        <f>SUM(J66:L66)</f>
        <v>210</v>
      </c>
      <c r="K68" s="21"/>
      <c r="L68" s="21"/>
      <c r="M68" s="21"/>
      <c r="N68" s="21">
        <f>SUM(N66:P66)</f>
        <v>192</v>
      </c>
      <c r="O68" s="21"/>
      <c r="P68" s="21"/>
      <c r="Q68" s="21"/>
      <c r="R68" s="21">
        <f>SUM(R66:T66)</f>
        <v>183</v>
      </c>
      <c r="S68" s="21"/>
      <c r="T68" s="21"/>
      <c r="U68" s="21"/>
      <c r="V68" s="21">
        <f>SUM(V66:X66)</f>
        <v>143</v>
      </c>
      <c r="W68" s="21"/>
      <c r="X68" s="21"/>
      <c r="Y68" s="21"/>
      <c r="Z68" s="21">
        <f>SUM(Z66:AB66)</f>
        <v>144</v>
      </c>
      <c r="AA68" s="21"/>
      <c r="AB68" s="21"/>
      <c r="AC68" s="21"/>
      <c r="AD68" s="21">
        <f>SUM(AD66:AF66)</f>
        <v>99</v>
      </c>
      <c r="AE68" s="21"/>
      <c r="AF68" s="21"/>
      <c r="AG68" s="21"/>
    </row>
    <row r="69" spans="1:37" ht="15" customHeight="1" x14ac:dyDescent="0.3">
      <c r="A69" s="21" t="s">
        <v>138</v>
      </c>
      <c r="B69" s="21"/>
      <c r="C69" s="21"/>
      <c r="D69" s="21"/>
      <c r="E69" s="21"/>
      <c r="F69" s="21">
        <f>F68+J68</f>
        <v>387</v>
      </c>
      <c r="G69" s="21"/>
      <c r="H69" s="21"/>
      <c r="I69" s="21"/>
      <c r="J69" s="21"/>
      <c r="K69" s="21"/>
      <c r="L69" s="21"/>
      <c r="M69" s="21"/>
      <c r="N69" s="21">
        <f>N68+R68</f>
        <v>375</v>
      </c>
      <c r="O69" s="21"/>
      <c r="P69" s="21"/>
      <c r="Q69" s="21"/>
      <c r="R69" s="21"/>
      <c r="S69" s="21"/>
      <c r="T69" s="21"/>
      <c r="U69" s="21"/>
      <c r="V69" s="21">
        <f>V68+Z68</f>
        <v>287</v>
      </c>
      <c r="W69" s="21"/>
      <c r="X69" s="21"/>
      <c r="Y69" s="21"/>
      <c r="Z69" s="21"/>
      <c r="AA69" s="21"/>
      <c r="AB69" s="21"/>
      <c r="AC69" s="21"/>
      <c r="AD69" s="24">
        <f>AD68</f>
        <v>99</v>
      </c>
      <c r="AE69" s="24"/>
      <c r="AF69" s="24"/>
      <c r="AG69" s="24"/>
      <c r="AI69" s="10"/>
      <c r="AJ69" s="10"/>
      <c r="AK69" s="10"/>
    </row>
    <row r="70" spans="1:37" ht="15" customHeight="1" x14ac:dyDescent="0.3">
      <c r="A70" s="21" t="s">
        <v>139</v>
      </c>
      <c r="B70" s="21"/>
      <c r="C70" s="21"/>
      <c r="D70" s="21"/>
      <c r="E70" s="21"/>
      <c r="F70" s="21">
        <f>I66</f>
        <v>30</v>
      </c>
      <c r="G70" s="21"/>
      <c r="H70" s="21"/>
      <c r="I70" s="21"/>
      <c r="J70" s="21">
        <f>M66</f>
        <v>30</v>
      </c>
      <c r="K70" s="21"/>
      <c r="L70" s="21"/>
      <c r="M70" s="21"/>
      <c r="N70" s="21">
        <f>Q66</f>
        <v>31</v>
      </c>
      <c r="O70" s="21"/>
      <c r="P70" s="21"/>
      <c r="Q70" s="21"/>
      <c r="R70" s="21">
        <f>U66</f>
        <v>31</v>
      </c>
      <c r="S70" s="21"/>
      <c r="T70" s="21"/>
      <c r="U70" s="21"/>
      <c r="V70" s="21">
        <f>Y66</f>
        <v>30</v>
      </c>
      <c r="W70" s="21"/>
      <c r="X70" s="21"/>
      <c r="Y70" s="21"/>
      <c r="Z70" s="21">
        <f>AC66</f>
        <v>31</v>
      </c>
      <c r="AA70" s="21"/>
      <c r="AB70" s="21"/>
      <c r="AC70" s="21"/>
      <c r="AD70" s="21">
        <f>AG66</f>
        <v>32</v>
      </c>
      <c r="AE70" s="21"/>
      <c r="AF70" s="21"/>
      <c r="AG70" s="21"/>
    </row>
    <row r="71" spans="1:37" ht="15" customHeight="1" x14ac:dyDescent="0.3">
      <c r="A71" s="21" t="s">
        <v>140</v>
      </c>
      <c r="B71" s="21"/>
      <c r="C71" s="21"/>
      <c r="D71" s="21"/>
      <c r="E71" s="21"/>
      <c r="F71" s="21">
        <f>SUM(F5:F52)+SUM(J5:J52)+SUM(N5:N52)+SUM(R5:R52)+SUM(V5:V52)+SUM(Z5:Z52)+SUM(AD5:AD52)</f>
        <v>228</v>
      </c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7"/>
      <c r="AI71" s="27"/>
      <c r="AJ71" s="27"/>
      <c r="AK71" s="27"/>
    </row>
    <row r="72" spans="1:37" ht="15" customHeight="1" x14ac:dyDescent="0.3">
      <c r="A72" s="21" t="s">
        <v>141</v>
      </c>
      <c r="B72" s="21"/>
      <c r="C72" s="21"/>
      <c r="D72" s="21"/>
      <c r="E72" s="21"/>
      <c r="F72" s="21">
        <f>SUM(G5:G52)+SUM(K5:K52)+SUM(O5:O52)+SUM(S5:S52)+SUM(W5:W52)+SUM(AA5:AA52)+SUM(AE5:AE52)</f>
        <v>171</v>
      </c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7"/>
      <c r="AI72" s="27"/>
      <c r="AJ72" s="27"/>
      <c r="AK72" s="27"/>
    </row>
    <row r="73" spans="1:37" ht="15" customHeight="1" x14ac:dyDescent="0.3">
      <c r="A73" s="21" t="s">
        <v>142</v>
      </c>
      <c r="B73" s="21"/>
      <c r="C73" s="21"/>
      <c r="D73" s="21"/>
      <c r="E73" s="21"/>
      <c r="F73" s="21">
        <v>72</v>
      </c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7"/>
      <c r="AI73" s="27"/>
      <c r="AJ73" s="27"/>
      <c r="AK73" s="27"/>
    </row>
    <row r="74" spans="1:37" ht="15" customHeight="1" x14ac:dyDescent="0.3">
      <c r="A74" s="21" t="s">
        <v>143</v>
      </c>
      <c r="B74" s="21"/>
      <c r="C74" s="21"/>
      <c r="D74" s="21"/>
      <c r="E74" s="21"/>
      <c r="F74" s="21">
        <v>513</v>
      </c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7"/>
      <c r="AI74" s="27"/>
      <c r="AJ74" s="27"/>
      <c r="AK74" s="27"/>
    </row>
    <row r="75" spans="1:37" ht="15" customHeight="1" x14ac:dyDescent="0.3">
      <c r="A75" s="21" t="s">
        <v>144</v>
      </c>
      <c r="B75" s="21"/>
      <c r="C75" s="21"/>
      <c r="D75" s="21"/>
      <c r="E75" s="21"/>
      <c r="F75" s="21">
        <v>44</v>
      </c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7"/>
      <c r="AI75" s="27"/>
      <c r="AJ75" s="27"/>
      <c r="AK75" s="27"/>
    </row>
    <row r="76" spans="1:37" ht="15" customHeight="1" x14ac:dyDescent="0.3">
      <c r="A76" s="21" t="s">
        <v>145</v>
      </c>
      <c r="B76" s="21"/>
      <c r="C76" s="21"/>
      <c r="D76" s="21"/>
      <c r="E76" s="21"/>
      <c r="F76" s="21">
        <v>120</v>
      </c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7"/>
      <c r="AI76" s="27"/>
      <c r="AJ76" s="27"/>
      <c r="AK76" s="27"/>
    </row>
  </sheetData>
  <mergeCells count="63">
    <mergeCell ref="A66:C66"/>
    <mergeCell ref="A1:A3"/>
    <mergeCell ref="B1:B3"/>
    <mergeCell ref="C1:C3"/>
    <mergeCell ref="F1:AG1"/>
    <mergeCell ref="F2:I2"/>
    <mergeCell ref="J2:M2"/>
    <mergeCell ref="N2:Q2"/>
    <mergeCell ref="R2:U2"/>
    <mergeCell ref="V2:Y2"/>
    <mergeCell ref="Z2:AC2"/>
    <mergeCell ref="AD2:AG2"/>
    <mergeCell ref="A4:C4"/>
    <mergeCell ref="A52:C52"/>
    <mergeCell ref="A62:C62"/>
    <mergeCell ref="A64:C64"/>
    <mergeCell ref="Z67:AC67"/>
    <mergeCell ref="AD67:AG67"/>
    <mergeCell ref="A68:E68"/>
    <mergeCell ref="F68:I68"/>
    <mergeCell ref="J68:M68"/>
    <mergeCell ref="N68:Q68"/>
    <mergeCell ref="R68:U68"/>
    <mergeCell ref="V68:Y68"/>
    <mergeCell ref="Z68:AC68"/>
    <mergeCell ref="AD68:AG68"/>
    <mergeCell ref="A67:E67"/>
    <mergeCell ref="F67:I67"/>
    <mergeCell ref="J67:M67"/>
    <mergeCell ref="N67:Q67"/>
    <mergeCell ref="R67:U67"/>
    <mergeCell ref="V67:Y67"/>
    <mergeCell ref="AH71:AK71"/>
    <mergeCell ref="A69:E69"/>
    <mergeCell ref="F69:M69"/>
    <mergeCell ref="N69:U69"/>
    <mergeCell ref="V69:AC69"/>
    <mergeCell ref="AD69:AG69"/>
    <mergeCell ref="A70:E70"/>
    <mergeCell ref="F70:I70"/>
    <mergeCell ref="J70:M70"/>
    <mergeCell ref="N70:Q70"/>
    <mergeCell ref="R70:U70"/>
    <mergeCell ref="V70:Y70"/>
    <mergeCell ref="Z70:AC70"/>
    <mergeCell ref="AD70:AG70"/>
    <mergeCell ref="A71:E71"/>
    <mergeCell ref="F71:AG71"/>
    <mergeCell ref="A72:E72"/>
    <mergeCell ref="F72:AG72"/>
    <mergeCell ref="AH72:AK72"/>
    <mergeCell ref="A73:E73"/>
    <mergeCell ref="F73:AG73"/>
    <mergeCell ref="AH73:AK73"/>
    <mergeCell ref="A76:E76"/>
    <mergeCell ref="F76:AG76"/>
    <mergeCell ref="AH76:AK76"/>
    <mergeCell ref="A74:E74"/>
    <mergeCell ref="F74:AG74"/>
    <mergeCell ref="AH74:AK74"/>
    <mergeCell ref="A75:E75"/>
    <mergeCell ref="F75:AG75"/>
    <mergeCell ref="AH75:AK7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plan po zmianach stacjonarne </vt:lpstr>
      <vt:lpstr>plan po zmianach niestacjonarne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</dc:creator>
  <cp:lastModifiedBy>sosniaka</cp:lastModifiedBy>
  <dcterms:created xsi:type="dcterms:W3CDTF">2021-03-11T07:14:40Z</dcterms:created>
  <dcterms:modified xsi:type="dcterms:W3CDTF">2021-05-04T16:32:20Z</dcterms:modified>
</cp:coreProperties>
</file>